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activeTab="1"/>
  </bookViews>
  <sheets>
    <sheet name="Standalone" sheetId="1" r:id="rId1"/>
    <sheet name="Consolidated" sheetId="2" r:id="rId2"/>
  </sheets>
  <externalReferences>
    <externalReference r:id="rId5"/>
    <externalReference r:id="rId6"/>
    <externalReference r:id="rId7"/>
    <externalReference r:id="rId8"/>
    <externalReference r:id="rId9"/>
  </externalReferences>
  <definedNames>
    <definedName name="bsvd">#REF!</definedName>
    <definedName name="cn">#REF!</definedName>
    <definedName name="com">#REF!</definedName>
    <definedName name="ddasdaff">#REF!</definedName>
    <definedName name="Excel_BuiltIn__FilterDatabase_1" localSheetId="1">'Consolidated'!$B$9:$CV$93</definedName>
    <definedName name="Excel_BuiltIn__FilterDatabase_1">#REF!</definedName>
    <definedName name="Excel_BuiltIn__FilterDatabase_1_1" localSheetId="1">'Consolidated'!$B$9:$CV$93</definedName>
    <definedName name="Excel_BuiltIn__FilterDatabase_1_1">#REF!</definedName>
    <definedName name="Excel_BuiltIn__FilterDatabase_14">#REF!</definedName>
    <definedName name="Excel_BuiltIn__FilterDatabase_14_1">#REF!</definedName>
    <definedName name="Excel_BuiltIn__FilterDatabase_6_1">#REF!</definedName>
    <definedName name="Excel_BuiltIn__FilterDatabase_7">'[5]CF_working'!#REF!</definedName>
    <definedName name="Excel_BuiltIn__FilterDatabase_7_1">#REF!</definedName>
    <definedName name="Excel_BuiltIn_Print_Area_1_1" localSheetId="1">'Consolidated'!$B$4:$R$93</definedName>
    <definedName name="Excel_BuiltIn_Print_Area_1_1">#REF!</definedName>
    <definedName name="Excel_BuiltIn_Print_Area_1_1_1" localSheetId="1">'Consolidated'!$B$4:$R$93</definedName>
    <definedName name="Excel_BuiltIn_Print_Area_1_1_1">#REF!</definedName>
    <definedName name="Excel_BuiltIn_Print_Area_1_1_1_1" localSheetId="1">'Consolidated'!$B$7:$Z$93</definedName>
    <definedName name="Excel_BuiltIn_Print_Area_1_1_1_1">#REF!</definedName>
    <definedName name="Excel_BuiltIn_Print_Area_1_1_1_1_1" localSheetId="1">'Consolidated'!$B$7:$Z$93</definedName>
    <definedName name="Excel_BuiltIn_Print_Area_1_1_1_1_1">#REF!</definedName>
    <definedName name="Excel_BuiltIn_Print_Area_1_1_1_1_11">#REF!</definedName>
    <definedName name="Excel_BuiltIn_Print_Area_1_1_1_1_1_1">#REF!</definedName>
    <definedName name="Excel_BuiltIn_Print_Area_1_1_1_1_1_1_1">#REF!</definedName>
    <definedName name="Excel_BuiltIn_Print_Area_1_1_1_1_1_1_1_1" localSheetId="1">'Consolidated'!$B$2:$R$93</definedName>
    <definedName name="Excel_BuiltIn_Print_Area_1_1_1_1_1_1_1_1">#REF!</definedName>
    <definedName name="Excel_BuiltIn_Print_Area_10_1_1">#REF!</definedName>
    <definedName name="Excel_BuiltIn_Print_Area_12_1">#REF!</definedName>
    <definedName name="Excel_BuiltIn_Print_Area_12_1_1">#REF!</definedName>
    <definedName name="Excel_BuiltIn_Print_Area_15">#REF!</definedName>
    <definedName name="Excel_BuiltIn_Print_Area_15_1">#REF!</definedName>
    <definedName name="Excel_BuiltIn_Print_Area_15_1_1">#REF!</definedName>
    <definedName name="Excel_BuiltIn_Print_Area_15_1_1_1_1" localSheetId="1">'Consolidated'!$C$2:$R$93</definedName>
    <definedName name="Excel_BuiltIn_Print_Area_15_1_1_1_1">#REF!</definedName>
    <definedName name="Excel_BuiltIn_Print_Area_15_1_1_1_1_1" localSheetId="1">'Consolidated'!$C$4:$R$93</definedName>
    <definedName name="Excel_BuiltIn_Print_Area_15_1_1_1_1_1">#REF!</definedName>
    <definedName name="Excel_BuiltIn_Print_Area_15_1_1_1_1_1_1" localSheetId="1">'Consolidated'!$C$4:$R$93</definedName>
    <definedName name="Excel_BuiltIn_Print_Area_15_1_1_1_1_1_1">#REF!</definedName>
    <definedName name="Excel_BuiltIn_Print_Area_15_1_1_1_1_1_1_1" localSheetId="1">'Consolidated'!$C$4:$R$93</definedName>
    <definedName name="Excel_BuiltIn_Print_Area_15_1_1_1_1_1_1_1">#REF!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18_1_1_1_1">#REF!</definedName>
    <definedName name="Excel_BuiltIn_Print_Area_18_1_1_1_1_1">#REF!</definedName>
    <definedName name="Excel_BuiltIn_Print_Area_18_1_1_1_1_1_1">#REF!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1">#REF!</definedName>
    <definedName name="Excel_BuiltIn_Print_Area_33">#REF!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1_1_1_1">#REF!</definedName>
    <definedName name="Excel_BuiltIn_Print_Area_4_1_1_1_1_1_1">#REF!</definedName>
    <definedName name="Excel_BuiltIn_Print_Area_4_1_1_1_1_1_1_1">#REF!</definedName>
    <definedName name="Excel_BuiltIn_Print_Area_4_1_1_1_1_1_1_11">#REF!</definedName>
    <definedName name="Excel_BuiltIn_Print_Area_4_1_1_1_1_1_1_1_1">#REF!</definedName>
    <definedName name="Excel_BuiltIn_Print_Area_4_1_1_1_1_1_1_1_11">#REF!</definedName>
    <definedName name="Excel_BuiltIn_Print_Area_4_1_1_1_1_1_1_1_1_1">#REF!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5_1_1_1_1_1">#REF!</definedName>
    <definedName name="Excel_BuiltIn_Print_Area_5_1_1_1_1_1_1">#REF!</definedName>
    <definedName name="Excel_BuiltIn_Print_Area_5_1_1_1_1_1_1_1">#REF!</definedName>
    <definedName name="Excel_BuiltIn_Print_Area_5_1_1_1_1_1_1_1_1">#REF!</definedName>
    <definedName name="Excel_BuiltIn_Print_Area_5_1_1_1_1_1_1_1_1_1">#REF!</definedName>
    <definedName name="Excel_BuiltIn_Print_Area_5_1_1_1_1_1_1_1_1_1_1">#REF!</definedName>
    <definedName name="Excel_BuiltIn_Print_Area_5_1_1_1_1_1_1_1_1_1_1_1">#REF!</definedName>
    <definedName name="Excel_BuiltIn_Print_Area_5_1_1_1_1_1_1_1_1_1_1_1_1">#REF!</definedName>
    <definedName name="Excel_BuiltIn_Print_Area_5_1_1_1_1_1_1_1_1_1_1_1_1_1">#REF!</definedName>
    <definedName name="Excel_BuiltIn_Print_Area_5_1_1_1_1_1_1_1_1_1_1_1_1_1_1">#REF!</definedName>
    <definedName name="Excel_BuiltIn_Print_Area_5_1_1_1_1_1_1_1_1_1_1_1_1_1_1_1">#REF!</definedName>
    <definedName name="Excel_BuiltIn_Print_Area_5_1_1_1_1_1_1_1_1_1_1_1_1_1_1_1_1">#REF!</definedName>
    <definedName name="Excel_BuiltIn_Print_Area_5_1_1_1_1_1_1_1_1_1_1_1_1_1_1_1_1_1">#REF!</definedName>
    <definedName name="Excel_BuiltIn_Print_Area_61">#REF!</definedName>
    <definedName name="Excel_BuiltIn_Print_Area_6_1">#REF!</definedName>
    <definedName name="Excel_BuiltIn_Print_Area_6_1_1">#REF!</definedName>
    <definedName name="Excel_BuiltIn_Print_Area_6_1_1_1">#REF!</definedName>
    <definedName name="Excel_BuiltIn_Print_Area_6_1_1_11">#REF!</definedName>
    <definedName name="Excel_BuiltIn_Print_Area_6_1_1_1_1">#REF!</definedName>
    <definedName name="Excel_BuiltIn_Print_Area_6_1_1_1_1_1">#REF!</definedName>
    <definedName name="Excel_BuiltIn_Print_Area_6_1_1_1_1_1_1">#REF!</definedName>
    <definedName name="Excel_BuiltIn_Print_Area_6_1_1_1_1_1_1_1">#REF!</definedName>
    <definedName name="Excel_BuiltIn_Print_Area_6_1_1_1_1_1_1_1_1">#REF!</definedName>
    <definedName name="Excel_BuiltIn_Print_Area_6_1_1_1_1_1_1_1_1_1">#REF!</definedName>
    <definedName name="Excel_BuiltIn_Print_Area_6_1_1_1_1_1_1_1_1_1_1">#REF!</definedName>
    <definedName name="Excel_BuiltIn_Print_Area_6_1_1_1_1_1_1_1_1_1_1_1">#REF!</definedName>
    <definedName name="Excel_BuiltIn_Print_Area_6_1_1_1_1_1_1_1_1_1_1_1_1">#REF!</definedName>
    <definedName name="Excel_BuiltIn_Print_Area_6_1_1_1_1_1_1_1_1_1_1_1_1_1">#REF!</definedName>
    <definedName name="Excel_BuiltIn_Print_Area_6_1_1_1_1_1_1_1_1_1_1_1_1_1_1">#REF!</definedName>
    <definedName name="Excel_BuiltIn_Print_Area_6_1_1_1_1_1_1_1_1_1_1_1_1_1_1_1">#REF!</definedName>
    <definedName name="Excel_BuiltIn_Print_Area_6_1_1_1_1_1_1_1_1_1_1_1_1_1_1_1_1">#REF!</definedName>
    <definedName name="Excel_BuiltIn_Print_Area_6_1_1_1_1_1_1_1_1_1_1_1_1_1_1_1_1_1">#REF!</definedName>
    <definedName name="Excel_BuiltIn_Print_Area_6_1_1_1_1_1_1_1_1_1_1_1_1_1_1_1_1_1_1">#REF!</definedName>
    <definedName name="Excel_BuiltIn_Print_Area_6_1_1_1_1_1_1_1_1_1_1_1_1_1_1_1_1_1_1_1">#REF!</definedName>
    <definedName name="Excel_BuiltIn_Print_Area_6_1_1_1_1_1_1_1_1_1_1_1_1_1_1_1_1_1_1_1_1">#REF!</definedName>
    <definedName name="Excel_BuiltIn_Print_Area_6_1_1_1_1_1_1_1_1_1_1_1_1_1_1_1_1_1_1_1_1_1">#REF!</definedName>
    <definedName name="Excel_BuiltIn_Print_Area_6_1_1_1_1_1_1_1_1_1_1_1_1_1_1_1_1_1_1_1_1_1_1">#REF!</definedName>
    <definedName name="Excel_BuiltIn_Print_Area_6_1_1_1_1_1_1_1_1_1_1_1_1_1_1_1_1_1_1_1_1_1_1_1">#REF!</definedName>
    <definedName name="Excel_BuiltIn_Print_Area_6_1_1_1_1_1_1_1_1_1_1_1_1_1_1_1_1_1_1_1_1_1_1_1_1">#REF!</definedName>
    <definedName name="Excel_BuiltIn_Print_Area_6_1_1_1_1_1_1_1_1_1_1_1_1_1_1_1_1_1_1_1_1_1_1_1_1_1">#REF!</definedName>
    <definedName name="Excel_BuiltIn_Print_Area_6_1_1_1_1_1_1_1_1_1_1_1_1_1_1_1_1_1_1_1_1_1_1_1_1_11">#REF!</definedName>
    <definedName name="Excel_BuiltIn_Print_Area_6_1_1_1_1_1_1_1_1_1_1_1_1_1_1_1_1_1_1_1_1_1_1_1_1_1_1">#REF!</definedName>
    <definedName name="Excel_BuiltIn_Print_Area_6_1_1_1_1_1_1_1_1_1_1_1_1_1_1_1_1_1_1_1_1_1_1_1_1_1_1_1">#REF!</definedName>
    <definedName name="Excel_BuiltIn_Print_Area_6_1_1_1_1_1_1_1_1_1_1_1_1_1_1_1_1_1_1_1_1_1_1_1_1_1_1_1_1">#REF!</definedName>
    <definedName name="Excel_BuiltIn_Print_Area_6_1_1_1_1_1_1_1_1_1_1_1_1_1_1_1_1_1_1_1_1_1_1_1_1_1_1_1_11">#REF!</definedName>
    <definedName name="Excel_BuiltIn_Print_Area_6_1_1_1_1_1_1_1_1_1_1_1_1_1_1_1_1_1_1_1_1_1_1_1_1_1_1_1_1_1">#REF!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1_1">#REF!</definedName>
    <definedName name="Excel_BuiltIn_Print_Area_8_1">#REF!</definedName>
    <definedName name="Excel_BuiltIn_Print_Area_8_1_1">#REF!</definedName>
    <definedName name="Excel_BuiltIn_Print_Area_8_1_1_1_1">#REF!</definedName>
    <definedName name="Excel_BuiltIn_Print_Area_8_1_1_1_1_1">#REF!</definedName>
    <definedName name="Excel_BuiltIn_Print_Area_9_1">#REF!</definedName>
    <definedName name="Excel_BuiltIn_Print_Titles_1_1">#REF!</definedName>
    <definedName name="Excel_BuiltIn_Print_Titles_11">#REF!</definedName>
    <definedName name="Excel_BuiltIn_Print_Titles_12_1">#REF!</definedName>
    <definedName name="Excel_BuiltIn_Print_Titles_15">#REF!</definedName>
    <definedName name="Excel_BuiltIn_Print_Titles_15_1">#REF!</definedName>
    <definedName name="Excel_BuiltIn_Print_Titles_17_1">#REF!</definedName>
    <definedName name="Excel_BuiltIn_Print_Titles_18">#REF!</definedName>
    <definedName name="Excel_BuiltIn_Print_Titles_2" localSheetId="1">'Consolidated'!$B$4:$IQ$10</definedName>
    <definedName name="Excel_BuiltIn_Print_Titles_2">#REF!</definedName>
    <definedName name="Excel_BuiltIn_Print_Titles_3">#REF!</definedName>
    <definedName name="Excel_BuiltIn_Print_Titles_5">#REF!</definedName>
    <definedName name="Excel_BuiltIn_Print_Titles_5_1">#REF!</definedName>
    <definedName name="Excel_BuiltIn_Print_Titles_6_1">#REF!</definedName>
    <definedName name="Excel_BuiltIn_Print_Titles_6_1_1">#REF!</definedName>
    <definedName name="Excel_BuiltIn_Print_Titles_7">#REF!</definedName>
    <definedName name="Excel_BuiltIn_Print_Titles_7_1">#REF!</definedName>
    <definedName name="Excel_BuiltIn_Print_Titles_9_1">#REF!</definedName>
    <definedName name="fccb">#REF!</definedName>
    <definedName name="LOC">'[4]base-04-05'!#REF!</definedName>
    <definedName name="oi">#REF!</definedName>
    <definedName name="_xlnm.Print_Area" localSheetId="1">'Consolidated'!$A$1:$O$93</definedName>
    <definedName name="_xlnm.Print_Titles" localSheetId="1">'Consolidated'!$1:$10</definedName>
    <definedName name="q1sa">#REF!</definedName>
    <definedName name="q1ss">#REF!</definedName>
    <definedName name="qaw">#REF!</definedName>
    <definedName name="qsa">#REF!</definedName>
    <definedName name="sa">#REF!</definedName>
    <definedName name="sawlq">#REF!</definedName>
    <definedName name="ss">#REF!</definedName>
    <definedName name="sss">#REF!</definedName>
    <definedName name="sswlq">#REF!</definedName>
    <definedName name="st">#REF!</definedName>
    <definedName name="w">#REF!</definedName>
  </definedNames>
  <calcPr fullCalcOnLoad="1"/>
</workbook>
</file>

<file path=xl/sharedStrings.xml><?xml version="1.0" encoding="utf-8"?>
<sst xmlns="http://schemas.openxmlformats.org/spreadsheetml/2006/main" count="160" uniqueCount="93">
  <si>
    <t>Sun Pharmaceutical Industries  Limited</t>
  </si>
  <si>
    <t>Regd Office: Sun Pharma Advanced Research Centre, Tandalja, Vadodara-390020</t>
  </si>
  <si>
    <t>Corporate Office : Acme Plaza, Andheri-Kurla Road, Andheri (E), Mumbai - 400059</t>
  </si>
  <si>
    <t>Consolidated Unaudited Financial Results for the Quarter ended September 30, 2007</t>
  </si>
  <si>
    <t>(Rs. In Million)</t>
  </si>
  <si>
    <t>Quarter ended</t>
  </si>
  <si>
    <t xml:space="preserve">Half year Ended </t>
  </si>
  <si>
    <t>Year ended</t>
  </si>
  <si>
    <t>30.09.07</t>
  </si>
  <si>
    <t xml:space="preserve">% of </t>
  </si>
  <si>
    <t>30.09.06</t>
  </si>
  <si>
    <t>Growth</t>
  </si>
  <si>
    <t>31.03.07</t>
  </si>
  <si>
    <t>Unaudited</t>
  </si>
  <si>
    <t>Sales</t>
  </si>
  <si>
    <t>%</t>
  </si>
  <si>
    <t>Audited</t>
  </si>
  <si>
    <t>Income</t>
  </si>
  <si>
    <t>Gross Sales</t>
  </si>
  <si>
    <t>Less : Excise Duty</t>
  </si>
  <si>
    <t>Net Sales</t>
  </si>
  <si>
    <t>Net Interest and Other Income</t>
  </si>
  <si>
    <t>Total Income</t>
  </si>
  <si>
    <t>Expenditure</t>
  </si>
  <si>
    <t>(Increase)/Decrease in Stock in Trade</t>
  </si>
  <si>
    <t>Consumption of Materials</t>
  </si>
  <si>
    <t>Purchase of traded goods</t>
  </si>
  <si>
    <t>Employees' Cost</t>
  </si>
  <si>
    <t>Other Indirect Taxes</t>
  </si>
  <si>
    <t>Depreciation / Amortisation</t>
  </si>
  <si>
    <t>Other Expenditure</t>
  </si>
  <si>
    <t>Total Expenditure</t>
  </si>
  <si>
    <t>Profit Before Tax</t>
  </si>
  <si>
    <t>Provision for Tax</t>
  </si>
  <si>
    <t>Profit After Tax</t>
  </si>
  <si>
    <t>Minority Interest Profit</t>
  </si>
  <si>
    <t>Net Profit</t>
  </si>
  <si>
    <t>Paid-up Share Capital</t>
  </si>
  <si>
    <t>Equity Shares - Face Value Rs. 5</t>
  </si>
  <si>
    <t>Preference Shares - Face Value Re. 1</t>
  </si>
  <si>
    <t>Reserves excluding Revaluation Reserve</t>
  </si>
  <si>
    <t>(As per last audited balance sheet)</t>
  </si>
  <si>
    <t>Earning Per Share – Rs. ( Basic )</t>
  </si>
  <si>
    <t xml:space="preserve">                               – Rs. ( Diluted )</t>
  </si>
  <si>
    <t>Aggregate of Public Shareholding</t>
  </si>
  <si>
    <t>No. of Equity Shares of Rs. 5 each</t>
  </si>
  <si>
    <t>Percentage of Shareholding</t>
  </si>
  <si>
    <t>Research &amp; Development Expenses included in the above results</t>
  </si>
  <si>
    <t xml:space="preserve">Notes: </t>
  </si>
  <si>
    <t>The above financial results of the Company have been reviewed by the Audit  Committee and approved by the Board of Directors at their meeting held on October 25, 2007</t>
  </si>
  <si>
    <t>Consolidation has been made by applying Accounting Standard 21 - "Consolidation of Accounts" issued by  The Institute of Chartered Accountants of India (ICAI).</t>
  </si>
  <si>
    <t>During the quarter, out of the USD 350 Million  Zero Coupon Foreign Currency Convertible Bonds issued by the company, the holders of USD 33.9 Million have exercised their conversion option and consequently 2,090,402 Equity Shares of Rs. 5 each were allotted to them as per the terms of the issue at a Premium of Rs. 724.3 per equity Share. Subsequent to September 30, 2007,  Zero Coupon Foreign Currency Convertible Bonds of USD 19.5 Million have been converted into 1,203,475 Equity Shares of Rs. 5 each and consequently the paid up Share Capital and the Securities Premium account as on date stands increased by that extent.</t>
  </si>
  <si>
    <t xml:space="preserve">During the quarter, Alkaloida Chemical Company Exclusive Group Ltd. (Alkaloida), a Subsidiary of the Company has excercised the option of converting warrants in to 3,000,000 Ordinary Shares of Taro Pharmaceutical Industries Limited (Taro), a multinational generic pharmaceutical manufacturer based in Israel, at a consideration of USD 18.0 million. Alkaloida intends to acquire the remaining shares held by the existing shareholders of Taro. </t>
  </si>
  <si>
    <t>The 6% Cumulative Redeemable Preference Share of Re. 1 each of the Company are due for redemption on November 1, 2007. The Board of Directors at their meeting held on October 25, 2007 declared prorata interim Preference Dividend @ 6%  p.a. on the outstanding redeemable preference shares.</t>
  </si>
  <si>
    <t>The standalone financial resullts for the quarter and six months ended September 30, 2007 are available on the company's website (www.sunpharma.com) and on the websites of BSE (www.bseindia.com) and NSE (www.nseindia.com)</t>
  </si>
  <si>
    <t>The Company has only one reportable business segment namely 'Pharmaceuticals'.</t>
  </si>
  <si>
    <t>Provision for Tax includes Current tax, Deferred Tax and Fringe Benefit Tax.</t>
  </si>
  <si>
    <t>Status of investor  complaints  [in no.s]  during  the quarter,  pursuant to the clause 41 of the listing agreement : 
Opening [0]; Received [26]; Resolved [26]; Closing [0]</t>
  </si>
  <si>
    <t>Figures for Previous period have been regrouped / reclassified , wherever considered necessary.</t>
  </si>
  <si>
    <t>By Order of the Board</t>
  </si>
  <si>
    <t>Dilip S Shanghvi</t>
  </si>
  <si>
    <t>Mumbai, October 25, 2007</t>
  </si>
  <si>
    <t>Chairman and Managing Director</t>
  </si>
  <si>
    <t>Total Sales</t>
  </si>
  <si>
    <t xml:space="preserve">Domestic </t>
  </si>
  <si>
    <t>Formulations</t>
  </si>
  <si>
    <t>Bulk</t>
  </si>
  <si>
    <t>Others</t>
  </si>
  <si>
    <t>Exports</t>
  </si>
  <si>
    <t>R&amp;D Expenditure as % of Sales</t>
  </si>
  <si>
    <t>Total R&amp;D Expenditure</t>
  </si>
  <si>
    <t>Capital</t>
  </si>
  <si>
    <t>Revenue</t>
  </si>
  <si>
    <t>The standalone financial reuklts for the quarter and six months ended september 30, 2007 are available on the company's website (www.sunpharma.com) and on the websites of BSE (www.bseindia.com) and NSE (www.nseindia.com)</t>
  </si>
  <si>
    <t>Unaudited Financial Results for the Quarter ended  September 30, 2007</t>
  </si>
  <si>
    <t>(Rs in Million)</t>
  </si>
  <si>
    <t>Half Year ended</t>
  </si>
  <si>
    <t xml:space="preserve">Gross Sales </t>
  </si>
  <si>
    <t xml:space="preserve">Net Sales </t>
  </si>
  <si>
    <t>Share of Income From Partnership Firm</t>
  </si>
  <si>
    <t>Other Income</t>
  </si>
  <si>
    <t>Net Interest Income</t>
  </si>
  <si>
    <t>Purchase of Traded Goods</t>
  </si>
  <si>
    <t xml:space="preserve">Profit After Tax </t>
  </si>
  <si>
    <t xml:space="preserve">   Reserves excluding Revaluation Reserve 
   (As per last Audited Balance Sheet)</t>
  </si>
  <si>
    <t>Earning Per Share - Rs. (Basic)</t>
  </si>
  <si>
    <t xml:space="preserve">                                 - Rs. (Diluted)</t>
  </si>
  <si>
    <t>Research &amp; Development Expenses 
Included in above results</t>
  </si>
  <si>
    <t>The above financial results of the Company have been reviewed by the Audit  Committee and approved by the Board of Directors at their meeting held on October 25, 2007 and have been subjected to a Limited Review by the Statutory Auditors of the Company.</t>
  </si>
  <si>
    <t>During the quarter, out of the USD 350 Million  Zero Coupon Foreign Currency Convertible Bonds issued by the company, the holders of USD 33.9 Million have exercised their conversion option and consequently 2,090,402 Equity Shares of Rs. 5 each were allotted to them as per the terms of the issue at a Premium of Rs. 724.3 per equity Share. Subsequent to September 30, 2007,  Zero Coupon Foreign Currency Convertible Bonds of USD 19.5 Million have been converted into 1,203,475 Equity Shares of Rs. 5 each and consequently the paid up Share Capital and the Securities Premium account as on date stands at Rs. 1,001.9 Million and Rs.10,226.7 Million respectively.</t>
  </si>
  <si>
    <t xml:space="preserve">During the quarter,  Alkaloida Chemical Company Exclusive Group Ltd. (Alkaloida), a Subsidiary of the Company has exercised the option of converting warrants in to 3,000,000 Ordinary Shares of Taro Pharmaceutical Industries Limited (Taro), a multinational generic pharmaceutical manufacturer based in Israel, at a consideration of USD 18.0 Million. Alkaloida intends to acquire the remaining shares held by the existing shareholders of Taro. </t>
  </si>
  <si>
    <t>Figures for the previous period have been regrouped / reclassified, wherever considered necessary.</t>
  </si>
  <si>
    <t>By order of the Board</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</si>
</sst>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0\ "/>
    <numFmt numFmtId="165" formatCode="0.0_ ;\-0.0\ "/>
    <numFmt numFmtId="166" formatCode="0.0_);\(0.0\)"/>
    <numFmt numFmtId="167" formatCode="0.0"/>
    <numFmt numFmtId="168" formatCode="0_);\(0\)"/>
    <numFmt numFmtId="169" formatCode="\-"/>
    <numFmt numFmtId="170" formatCode="_(* #,##0.0_);_(* \(#,##0.0\);_(* \-??_);_(@_)"/>
    <numFmt numFmtId="171" formatCode="0.0%"/>
    <numFmt numFmtId="172" formatCode="mm/dd/yy\ hh:mm\ AM/PM"/>
    <numFmt numFmtId="173" formatCode="_(* #,##0.00_);_(* \(#,##0.00\);_(* \-??_);_(@_)"/>
    <numFmt numFmtId="174" formatCode="dd/mm/yy\ h:mm\ AM/PM"/>
    <numFmt numFmtId="175" formatCode="0.00_)"/>
    <numFmt numFmtId="176" formatCode="0.00_);\(0.00\)"/>
    <numFmt numFmtId="177" formatCode="#,##0.0"/>
    <numFmt numFmtId="178" formatCode="_(* #,##0_);_(* \(#,##0\);_(* \-??_);_(@_)"/>
    <numFmt numFmtId="179" formatCode="0.0000"/>
    <numFmt numFmtId="180" formatCode="0.000"/>
    <numFmt numFmtId="181" formatCode="0.0000000"/>
    <numFmt numFmtId="182" formatCode="mmmm\-yy"/>
    <numFmt numFmtId="183" formatCode="_(* #,##0_);_(* \(#,##0\);_(* &quot;-&quot;??_);_(@_)"/>
    <numFmt numFmtId="184" formatCode="_(* #,##0.0_);_(* \(#,##0.0\);_(* &quot;-&quot;??_);_(@_)"/>
    <numFmt numFmtId="185" formatCode="0.00000000"/>
    <numFmt numFmtId="186" formatCode="_(* #,##0.0_);_(* \(#,##0.0\);_(* &quot;-&quot;?_);_(@_)"/>
    <numFmt numFmtId="187" formatCode="0.000000"/>
    <numFmt numFmtId="188" formatCode="0.0000_ ;\-0.0000\ "/>
    <numFmt numFmtId="189" formatCode="_(* #,##0.000_);_(* \(#,##0.000\);_(* \-??_);_(@_)"/>
    <numFmt numFmtId="190" formatCode="#,##0.0_);\(#,##0.0\)"/>
    <numFmt numFmtId="191" formatCode="_([$€-2]* #,##0.00_);_([$€-2]* \(#,##0.00\);_([$€-2]* &quot;-&quot;??_)"/>
    <numFmt numFmtId="192" formatCode="[$-409]dddd\,\ mmmm\ dd\,\ yyyy"/>
    <numFmt numFmtId="193" formatCode="[$-409]mmmm\-yy;@"/>
  </numFmts>
  <fonts count="20">
    <font>
      <sz val="10"/>
      <name val="Arial"/>
      <family val="0"/>
    </font>
    <font>
      <sz val="12"/>
      <name val="Times New Roman"/>
      <family val="1"/>
    </font>
    <font>
      <b/>
      <sz val="10"/>
      <name val="Arial"/>
      <family val="0"/>
    </font>
    <font>
      <u val="single"/>
      <sz val="10"/>
      <color indexed="36"/>
      <name val="Arial"/>
      <family val="0"/>
    </font>
    <font>
      <u val="single"/>
      <sz val="10"/>
      <color indexed="12"/>
      <name val="Arial"/>
      <family val="0"/>
    </font>
    <font>
      <b/>
      <sz val="16"/>
      <name val="Arial"/>
      <family val="2"/>
    </font>
    <font>
      <sz val="16"/>
      <name val="Arial"/>
      <family val="2"/>
    </font>
    <font>
      <b/>
      <sz val="16"/>
      <color indexed="16"/>
      <name val="Arial"/>
      <family val="2"/>
    </font>
    <font>
      <sz val="16"/>
      <color indexed="16"/>
      <name val="Arial"/>
      <family val="2"/>
    </font>
    <font>
      <sz val="16"/>
      <color indexed="8"/>
      <name val="Arial"/>
      <family val="2"/>
    </font>
    <font>
      <sz val="16"/>
      <color indexed="10"/>
      <name val="Arial"/>
      <family val="2"/>
    </font>
    <font>
      <b/>
      <sz val="16"/>
      <color indexed="8"/>
      <name val="Arial"/>
      <family val="2"/>
    </font>
    <font>
      <b/>
      <i/>
      <sz val="16"/>
      <name val="Arial"/>
      <family val="2"/>
    </font>
    <font>
      <i/>
      <sz val="16"/>
      <name val="Arial"/>
      <family val="2"/>
    </font>
    <font>
      <sz val="12"/>
      <name val="Arial"/>
      <family val="2"/>
    </font>
    <font>
      <b/>
      <sz val="12"/>
      <name val="Arial"/>
      <family val="2"/>
    </font>
    <font>
      <sz val="11"/>
      <name val="Arial"/>
      <family val="2"/>
    </font>
    <font>
      <b/>
      <sz val="11"/>
      <name val="Arial"/>
      <family val="2"/>
    </font>
    <font>
      <i/>
      <sz val="11"/>
      <name val="Arial"/>
      <family val="2"/>
    </font>
    <font>
      <sz val="8"/>
      <name val="Arial"/>
      <family val="0"/>
    </font>
  </fonts>
  <fills count="3">
    <fill>
      <patternFill/>
    </fill>
    <fill>
      <patternFill patternType="gray125"/>
    </fill>
    <fill>
      <patternFill patternType="solid">
        <fgColor indexed="43"/>
        <bgColor indexed="64"/>
      </patternFill>
    </fill>
  </fills>
  <borders count="38">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
      <left>
        <color indexed="63"/>
      </left>
      <right style="thin"/>
      <top>
        <color indexed="63"/>
      </top>
      <bottom style="thin">
        <color indexed="8"/>
      </bottom>
    </border>
    <border>
      <left style="thin"/>
      <right style="thin"/>
      <top style="thin">
        <color indexed="8"/>
      </top>
      <bottom>
        <color indexed="63"/>
      </bottom>
    </border>
    <border>
      <left>
        <color indexed="63"/>
      </left>
      <right style="thin"/>
      <top style="thin">
        <color indexed="8"/>
      </top>
      <bottom>
        <color indexed="63"/>
      </bottom>
    </border>
    <border>
      <left style="thin"/>
      <right style="thin"/>
      <top style="thin">
        <color indexed="8"/>
      </top>
      <bottom style="thin">
        <color indexed="8"/>
      </bottom>
    </border>
    <border>
      <left>
        <color indexed="63"/>
      </left>
      <right>
        <color indexed="63"/>
      </right>
      <top style="thin"/>
      <bottom style="thin"/>
    </border>
    <border>
      <left style="thin"/>
      <right>
        <color indexed="63"/>
      </right>
      <top style="thin">
        <color indexed="8"/>
      </top>
      <bottom style="thin"/>
    </border>
    <border>
      <left style="thin">
        <color indexed="8"/>
      </left>
      <right>
        <color indexed="63"/>
      </right>
      <top style="thin">
        <color indexed="8"/>
      </top>
      <bottom style="thin"/>
    </border>
  </borders>
  <cellStyleXfs count="2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91" fontId="1" fillId="0" borderId="0" applyNumberFormat="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cellStyleXfs>
  <cellXfs count="317">
    <xf numFmtId="0" fontId="0" fillId="0" borderId="0" xfId="0" applyAlignment="1">
      <alignment/>
    </xf>
    <xf numFmtId="0" fontId="5" fillId="0" borderId="1" xfId="0" applyFont="1" applyFill="1" applyBorder="1" applyAlignment="1">
      <alignment horizontal="center" wrapText="1"/>
    </xf>
    <xf numFmtId="0" fontId="5" fillId="0" borderId="2" xfId="0" applyFont="1" applyFill="1" applyBorder="1" applyAlignment="1">
      <alignment wrapText="1"/>
    </xf>
    <xf numFmtId="0" fontId="5" fillId="0" borderId="1" xfId="0" applyFont="1" applyFill="1" applyBorder="1" applyAlignment="1">
      <alignment wrapText="1"/>
    </xf>
    <xf numFmtId="0" fontId="6" fillId="0" borderId="3" xfId="0" applyFont="1" applyFill="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xf>
    <xf numFmtId="0" fontId="6" fillId="0" borderId="4" xfId="0" applyFont="1" applyFill="1" applyBorder="1" applyAlignment="1">
      <alignment/>
    </xf>
    <xf numFmtId="0" fontId="6" fillId="0" borderId="0" xfId="0" applyFont="1" applyFill="1" applyBorder="1" applyAlignment="1">
      <alignment/>
    </xf>
    <xf numFmtId="164" fontId="6" fillId="0" borderId="0" xfId="0" applyNumberFormat="1" applyFont="1" applyFill="1" applyBorder="1" applyAlignment="1">
      <alignment/>
    </xf>
    <xf numFmtId="164" fontId="6" fillId="0" borderId="4" xfId="0" applyNumberFormat="1" applyFont="1" applyFill="1" applyBorder="1" applyAlignment="1">
      <alignment/>
    </xf>
    <xf numFmtId="0" fontId="6" fillId="0" borderId="3" xfId="0" applyFont="1" applyFill="1" applyBorder="1" applyAlignment="1">
      <alignment/>
    </xf>
    <xf numFmtId="0" fontId="5" fillId="0" borderId="0" xfId="0" applyFont="1" applyFill="1" applyBorder="1" applyAlignment="1">
      <alignment horizontal="center"/>
    </xf>
    <xf numFmtId="0" fontId="5" fillId="0" borderId="4" xfId="0" applyFont="1" applyFill="1" applyBorder="1" applyAlignment="1">
      <alignment horizontal="center"/>
    </xf>
    <xf numFmtId="2" fontId="5" fillId="0" borderId="0" xfId="0" applyNumberFormat="1" applyFont="1" applyFill="1" applyBorder="1" applyAlignment="1">
      <alignment horizontal="center"/>
    </xf>
    <xf numFmtId="2" fontId="5" fillId="0" borderId="4" xfId="0" applyNumberFormat="1" applyFont="1" applyFill="1" applyBorder="1" applyAlignment="1">
      <alignment horizontal="center"/>
    </xf>
    <xf numFmtId="0" fontId="6" fillId="0" borderId="0" xfId="0" applyFont="1" applyFill="1" applyBorder="1" applyAlignment="1">
      <alignment/>
    </xf>
    <xf numFmtId="164" fontId="6" fillId="0" borderId="0" xfId="0" applyNumberFormat="1" applyFont="1" applyFill="1" applyBorder="1" applyAlignment="1">
      <alignment/>
    </xf>
    <xf numFmtId="164" fontId="5" fillId="0" borderId="4" xfId="0" applyNumberFormat="1" applyFont="1" applyFill="1" applyBorder="1" applyAlignment="1">
      <alignment horizontal="center" wrapText="1"/>
    </xf>
    <xf numFmtId="0" fontId="0" fillId="0" borderId="0" xfId="0" applyBorder="1" applyAlignment="1">
      <alignment wrapText="1"/>
    </xf>
    <xf numFmtId="0" fontId="0" fillId="0" borderId="4" xfId="0" applyBorder="1" applyAlignment="1">
      <alignment wrapText="1"/>
    </xf>
    <xf numFmtId="0" fontId="6" fillId="0" borderId="5" xfId="0" applyFont="1" applyFill="1" applyBorder="1" applyAlignment="1">
      <alignment/>
    </xf>
    <xf numFmtId="0" fontId="6" fillId="0" borderId="1" xfId="0" applyFont="1" applyFill="1" applyBorder="1" applyAlignment="1">
      <alignment/>
    </xf>
    <xf numFmtId="164" fontId="6" fillId="0" borderId="6" xfId="0" applyNumberFormat="1" applyFont="1" applyFill="1" applyBorder="1" applyAlignment="1">
      <alignment horizontal="center"/>
    </xf>
    <xf numFmtId="164" fontId="6" fillId="0" borderId="7" xfId="0" applyNumberFormat="1" applyFont="1" applyFill="1" applyBorder="1" applyAlignment="1">
      <alignment horizontal="center"/>
    </xf>
    <xf numFmtId="164" fontId="6" fillId="0" borderId="8" xfId="0" applyNumberFormat="1" applyFont="1" applyFill="1" applyBorder="1" applyAlignment="1">
      <alignment horizontal="center"/>
    </xf>
    <xf numFmtId="164" fontId="6" fillId="0" borderId="6" xfId="0" applyNumberFormat="1" applyFont="1" applyFill="1" applyBorder="1" applyAlignment="1">
      <alignment horizontal="center" wrapText="1"/>
    </xf>
    <xf numFmtId="164" fontId="6" fillId="0" borderId="8" xfId="0" applyNumberFormat="1" applyFont="1" applyFill="1" applyBorder="1" applyAlignment="1">
      <alignment horizontal="center" wrapText="1"/>
    </xf>
    <xf numFmtId="164" fontId="6" fillId="0" borderId="4" xfId="0" applyNumberFormat="1" applyFont="1" applyFill="1" applyBorder="1" applyAlignment="1">
      <alignment horizontal="center"/>
    </xf>
    <xf numFmtId="164" fontId="5" fillId="0" borderId="6" xfId="0" applyNumberFormat="1" applyFont="1" applyFill="1" applyBorder="1" applyAlignment="1">
      <alignment horizontal="center"/>
    </xf>
    <xf numFmtId="164" fontId="7" fillId="0" borderId="6" xfId="0" applyNumberFormat="1" applyFont="1" applyFill="1" applyBorder="1" applyAlignment="1">
      <alignment horizontal="center"/>
    </xf>
    <xf numFmtId="164" fontId="6" fillId="0" borderId="0" xfId="0" applyNumberFormat="1" applyFont="1" applyFill="1" applyBorder="1" applyAlignment="1">
      <alignment horizontal="center"/>
    </xf>
    <xf numFmtId="164" fontId="8" fillId="0" borderId="4" xfId="0" applyNumberFormat="1" applyFont="1" applyFill="1" applyBorder="1" applyAlignment="1">
      <alignment horizontal="center"/>
    </xf>
    <xf numFmtId="0" fontId="6" fillId="0" borderId="9" xfId="0" applyFont="1" applyFill="1" applyBorder="1" applyAlignment="1">
      <alignment/>
    </xf>
    <xf numFmtId="0" fontId="6" fillId="0" borderId="10" xfId="0" applyFont="1" applyFill="1" applyBorder="1" applyAlignment="1">
      <alignment/>
    </xf>
    <xf numFmtId="0" fontId="5" fillId="0" borderId="5" xfId="0" applyFont="1" applyFill="1" applyBorder="1" applyAlignment="1">
      <alignment/>
    </xf>
    <xf numFmtId="164" fontId="5" fillId="0" borderId="11" xfId="0" applyNumberFormat="1" applyFont="1" applyFill="1" applyBorder="1" applyAlignment="1">
      <alignment horizontal="center"/>
    </xf>
    <xf numFmtId="164" fontId="7" fillId="0" borderId="1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2" borderId="0" xfId="0" applyNumberFormat="1" applyFont="1" applyFill="1" applyBorder="1" applyAlignment="1">
      <alignment horizontal="center"/>
    </xf>
    <xf numFmtId="0" fontId="6" fillId="0" borderId="3" xfId="0" applyFont="1" applyBorder="1" applyAlignment="1">
      <alignment/>
    </xf>
    <xf numFmtId="190" fontId="6" fillId="0" borderId="12"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12" xfId="0" applyNumberFormat="1" applyFont="1" applyFill="1" applyBorder="1" applyAlignment="1">
      <alignment horizontal="right"/>
    </xf>
    <xf numFmtId="165" fontId="8" fillId="0" borderId="12" xfId="0" applyNumberFormat="1" applyFont="1" applyFill="1" applyBorder="1" applyAlignment="1">
      <alignment horizontal="right"/>
    </xf>
    <xf numFmtId="190" fontId="6" fillId="0" borderId="13" xfId="0" applyNumberFormat="1" applyFont="1" applyFill="1" applyBorder="1" applyAlignment="1">
      <alignment horizontal="right"/>
    </xf>
    <xf numFmtId="165" fontId="8" fillId="0" borderId="4" xfId="0" applyNumberFormat="1" applyFont="1" applyFill="1" applyBorder="1" applyAlignment="1">
      <alignment horizontal="right"/>
    </xf>
    <xf numFmtId="166" fontId="5" fillId="0" borderId="0" xfId="0" applyNumberFormat="1" applyFont="1" applyFill="1" applyAlignment="1">
      <alignment/>
    </xf>
    <xf numFmtId="166" fontId="6" fillId="0" borderId="12" xfId="0" applyNumberFormat="1" applyFont="1" applyFill="1" applyBorder="1" applyAlignment="1">
      <alignment horizontal="right"/>
    </xf>
    <xf numFmtId="0" fontId="5" fillId="0" borderId="0" xfId="0" applyFont="1" applyFill="1" applyAlignment="1">
      <alignment/>
    </xf>
    <xf numFmtId="165" fontId="6" fillId="0" borderId="0" xfId="0" applyNumberFormat="1" applyFont="1" applyFill="1" applyAlignment="1">
      <alignment/>
    </xf>
    <xf numFmtId="0" fontId="6" fillId="0" borderId="0" xfId="0" applyFont="1" applyFill="1" applyBorder="1" applyAlignment="1">
      <alignment horizontal="left" indent="1"/>
    </xf>
    <xf numFmtId="165" fontId="7" fillId="0" borderId="12" xfId="0" applyNumberFormat="1" applyFont="1" applyFill="1" applyBorder="1" applyAlignment="1">
      <alignment horizontal="right"/>
    </xf>
    <xf numFmtId="165" fontId="7" fillId="0" borderId="4" xfId="0" applyNumberFormat="1" applyFont="1" applyFill="1" applyBorder="1" applyAlignment="1">
      <alignment horizontal="right"/>
    </xf>
    <xf numFmtId="0" fontId="5" fillId="0" borderId="0" xfId="0" applyFont="1" applyFill="1" applyBorder="1" applyAlignment="1">
      <alignment/>
    </xf>
    <xf numFmtId="190" fontId="5" fillId="0" borderId="12" xfId="0" applyNumberFormat="1" applyFont="1" applyFill="1" applyBorder="1" applyAlignment="1">
      <alignment horizontal="right"/>
    </xf>
    <xf numFmtId="165" fontId="5" fillId="0" borderId="0" xfId="0" applyNumberFormat="1" applyFont="1" applyFill="1" applyBorder="1" applyAlignment="1">
      <alignment horizontal="right"/>
    </xf>
    <xf numFmtId="166" fontId="5" fillId="0" borderId="12" xfId="0" applyNumberFormat="1" applyFont="1" applyFill="1" applyBorder="1" applyAlignment="1">
      <alignment horizontal="right"/>
    </xf>
    <xf numFmtId="190" fontId="5" fillId="0" borderId="13" xfId="0" applyNumberFormat="1" applyFont="1" applyFill="1" applyBorder="1" applyAlignment="1">
      <alignment horizontal="right"/>
    </xf>
    <xf numFmtId="179" fontId="5" fillId="0" borderId="0" xfId="0" applyNumberFormat="1" applyFont="1" applyFill="1" applyAlignment="1">
      <alignment/>
    </xf>
    <xf numFmtId="167" fontId="8" fillId="0" borderId="4" xfId="0" applyNumberFormat="1" applyFont="1" applyFill="1" applyBorder="1" applyAlignment="1">
      <alignment horizontal="right"/>
    </xf>
    <xf numFmtId="0" fontId="5" fillId="0" borderId="3" xfId="0" applyFont="1" applyBorder="1" applyAlignment="1">
      <alignment/>
    </xf>
    <xf numFmtId="0" fontId="6" fillId="0" borderId="0" xfId="0" applyFont="1" applyBorder="1" applyAlignment="1">
      <alignment/>
    </xf>
    <xf numFmtId="190" fontId="6" fillId="0" borderId="12" xfId="0" applyNumberFormat="1" applyFont="1" applyBorder="1" applyAlignment="1">
      <alignment/>
    </xf>
    <xf numFmtId="0" fontId="6" fillId="0" borderId="12" xfId="0" applyFont="1" applyBorder="1" applyAlignment="1">
      <alignment/>
    </xf>
    <xf numFmtId="190" fontId="6" fillId="0" borderId="13" xfId="0" applyNumberFormat="1" applyFont="1" applyBorder="1" applyAlignment="1">
      <alignment/>
    </xf>
    <xf numFmtId="0" fontId="6" fillId="0" borderId="4" xfId="0" applyFont="1" applyBorder="1" applyAlignment="1">
      <alignment/>
    </xf>
    <xf numFmtId="0" fontId="6" fillId="0" borderId="0" xfId="0" applyFont="1" applyFill="1" applyBorder="1" applyAlignment="1">
      <alignment horizontal="left"/>
    </xf>
    <xf numFmtId="166" fontId="6" fillId="0" borderId="0" xfId="0" applyNumberFormat="1" applyFont="1" applyFill="1" applyBorder="1" applyAlignment="1">
      <alignment horizontal="right"/>
    </xf>
    <xf numFmtId="167" fontId="8" fillId="0" borderId="12" xfId="0" applyNumberFormat="1" applyFont="1" applyFill="1" applyBorder="1" applyAlignment="1">
      <alignment horizontal="right"/>
    </xf>
    <xf numFmtId="180" fontId="6" fillId="0" borderId="0" xfId="0" applyNumberFormat="1" applyFont="1" applyFill="1" applyAlignment="1">
      <alignment/>
    </xf>
    <xf numFmtId="166" fontId="6" fillId="0" borderId="0" xfId="0" applyNumberFormat="1" applyFont="1" applyFill="1" applyAlignment="1">
      <alignment/>
    </xf>
    <xf numFmtId="0" fontId="6" fillId="0" borderId="14" xfId="0" applyFont="1" applyFill="1" applyBorder="1" applyAlignment="1">
      <alignment horizontal="left"/>
    </xf>
    <xf numFmtId="0" fontId="5" fillId="0" borderId="0" xfId="0" applyFont="1" applyBorder="1" applyAlignment="1">
      <alignment/>
    </xf>
    <xf numFmtId="2" fontId="5" fillId="0" borderId="0" xfId="0" applyNumberFormat="1" applyFont="1" applyFill="1" applyAlignment="1">
      <alignment/>
    </xf>
    <xf numFmtId="166" fontId="5" fillId="0" borderId="0" xfId="0" applyNumberFormat="1" applyFont="1" applyFill="1" applyBorder="1" applyAlignment="1">
      <alignment horizontal="right"/>
    </xf>
    <xf numFmtId="0" fontId="6" fillId="0" borderId="0" xfId="0" applyFont="1" applyFill="1" applyBorder="1" applyAlignment="1">
      <alignment horizontal="left" wrapText="1"/>
    </xf>
    <xf numFmtId="168" fontId="6" fillId="0" borderId="0" xfId="0" applyNumberFormat="1" applyFont="1" applyFill="1" applyBorder="1" applyAlignment="1">
      <alignment horizontal="right"/>
    </xf>
    <xf numFmtId="168" fontId="6" fillId="0" borderId="12" xfId="0" applyNumberFormat="1" applyFont="1" applyFill="1" applyBorder="1" applyAlignment="1">
      <alignment horizontal="right"/>
    </xf>
    <xf numFmtId="166" fontId="6" fillId="0" borderId="15" xfId="0" applyNumberFormat="1" applyFont="1" applyFill="1" applyBorder="1" applyAlignment="1">
      <alignment horizontal="right"/>
    </xf>
    <xf numFmtId="167" fontId="8" fillId="0" borderId="15" xfId="0" applyNumberFormat="1" applyFont="1" applyFill="1" applyBorder="1" applyAlignment="1">
      <alignment horizontal="right"/>
    </xf>
    <xf numFmtId="166" fontId="6" fillId="0" borderId="13" xfId="0" applyNumberFormat="1" applyFont="1" applyFill="1" applyBorder="1" applyAlignment="1">
      <alignment horizontal="right"/>
    </xf>
    <xf numFmtId="1" fontId="5" fillId="0" borderId="16" xfId="0" applyNumberFormat="1" applyFont="1" applyFill="1" applyBorder="1" applyAlignment="1">
      <alignment/>
    </xf>
    <xf numFmtId="0" fontId="6" fillId="0" borderId="17" xfId="0" applyFont="1" applyBorder="1" applyAlignment="1">
      <alignment/>
    </xf>
    <xf numFmtId="2" fontId="5" fillId="0" borderId="18" xfId="0" applyNumberFormat="1" applyFont="1" applyFill="1" applyBorder="1" applyAlignment="1">
      <alignment/>
    </xf>
    <xf numFmtId="2" fontId="5" fillId="0" borderId="19" xfId="0" applyNumberFormat="1" applyFont="1" applyFill="1" applyBorder="1" applyAlignment="1">
      <alignment/>
    </xf>
    <xf numFmtId="2" fontId="5" fillId="0" borderId="12" xfId="0" applyNumberFormat="1" applyFont="1" applyFill="1" applyBorder="1" applyAlignment="1">
      <alignment/>
    </xf>
    <xf numFmtId="2" fontId="5" fillId="0" borderId="20" xfId="0" applyNumberFormat="1" applyFont="1" applyFill="1" applyBorder="1" applyAlignment="1">
      <alignment/>
    </xf>
    <xf numFmtId="1" fontId="5" fillId="0" borderId="21" xfId="0" applyNumberFormat="1" applyFont="1" applyFill="1" applyBorder="1" applyAlignment="1">
      <alignment/>
    </xf>
    <xf numFmtId="1" fontId="5" fillId="0" borderId="0" xfId="0" applyNumberFormat="1" applyFont="1" applyFill="1" applyBorder="1" applyAlignment="1">
      <alignment/>
    </xf>
    <xf numFmtId="1" fontId="5" fillId="0" borderId="4" xfId="0" applyNumberFormat="1" applyFont="1" applyFill="1" applyBorder="1" applyAlignment="1">
      <alignment/>
    </xf>
    <xf numFmtId="1" fontId="5" fillId="0" borderId="0" xfId="0" applyNumberFormat="1" applyFont="1" applyFill="1" applyAlignment="1">
      <alignment/>
    </xf>
    <xf numFmtId="0" fontId="6" fillId="0" borderId="3" xfId="0" applyFont="1" applyFill="1" applyBorder="1" applyAlignment="1">
      <alignment horizontal="left" indent="1"/>
    </xf>
    <xf numFmtId="0" fontId="6" fillId="0" borderId="14" xfId="0" applyFont="1" applyBorder="1" applyAlignment="1">
      <alignment/>
    </xf>
    <xf numFmtId="3" fontId="5" fillId="0" borderId="12" xfId="0" applyNumberFormat="1" applyFont="1" applyFill="1" applyBorder="1" applyAlignment="1">
      <alignment/>
    </xf>
    <xf numFmtId="3" fontId="5" fillId="0" borderId="13" xfId="0" applyNumberFormat="1" applyFont="1" applyFill="1" applyBorder="1" applyAlignment="1">
      <alignment/>
    </xf>
    <xf numFmtId="0" fontId="5" fillId="0" borderId="4" xfId="0" applyFont="1" applyFill="1" applyBorder="1" applyAlignment="1">
      <alignment/>
    </xf>
    <xf numFmtId="0" fontId="6" fillId="0" borderId="22" xfId="0" applyFont="1" applyFill="1" applyBorder="1" applyAlignment="1">
      <alignment horizontal="left" indent="1"/>
    </xf>
    <xf numFmtId="0" fontId="6" fillId="0" borderId="23" xfId="0" applyFont="1" applyBorder="1" applyAlignment="1">
      <alignment/>
    </xf>
    <xf numFmtId="2" fontId="5" fillId="0" borderId="15" xfId="0" applyNumberFormat="1" applyFont="1" applyFill="1" applyBorder="1" applyAlignment="1">
      <alignment/>
    </xf>
    <xf numFmtId="2" fontId="5" fillId="0" borderId="13" xfId="0" applyNumberFormat="1" applyFont="1" applyFill="1" applyBorder="1" applyAlignment="1">
      <alignment/>
    </xf>
    <xf numFmtId="0" fontId="5" fillId="0" borderId="24" xfId="0" applyFont="1" applyFill="1" applyBorder="1" applyAlignment="1">
      <alignment/>
    </xf>
    <xf numFmtId="190" fontId="6" fillId="0" borderId="25" xfId="0" applyNumberFormat="1" applyFont="1" applyFill="1" applyBorder="1" applyAlignment="1">
      <alignment horizontal="right"/>
    </xf>
    <xf numFmtId="165" fontId="6" fillId="0" borderId="10" xfId="0" applyNumberFormat="1" applyFont="1" applyFill="1" applyBorder="1" applyAlignment="1">
      <alignment horizontal="right"/>
    </xf>
    <xf numFmtId="190" fontId="6" fillId="0" borderId="6" xfId="0" applyNumberFormat="1" applyFont="1" applyFill="1" applyBorder="1" applyAlignment="1">
      <alignment horizontal="right"/>
    </xf>
    <xf numFmtId="165" fontId="6" fillId="0" borderId="6" xfId="0" applyNumberFormat="1" applyFont="1" applyFill="1" applyBorder="1" applyAlignment="1">
      <alignment horizontal="right"/>
    </xf>
    <xf numFmtId="165" fontId="8" fillId="0" borderId="6" xfId="0" applyNumberFormat="1" applyFont="1" applyFill="1" applyBorder="1" applyAlignment="1">
      <alignment horizontal="right"/>
    </xf>
    <xf numFmtId="165" fontId="6" fillId="0" borderId="26" xfId="0" applyNumberFormat="1" applyFont="1" applyFill="1" applyBorder="1" applyAlignment="1">
      <alignment horizontal="right"/>
    </xf>
    <xf numFmtId="165" fontId="8" fillId="0" borderId="27" xfId="0" applyNumberFormat="1" applyFont="1" applyFill="1" applyBorder="1" applyAlignment="1">
      <alignment horizontal="right"/>
    </xf>
    <xf numFmtId="181" fontId="6" fillId="0" borderId="0" xfId="0" applyNumberFormat="1" applyFont="1" applyFill="1" applyBorder="1" applyAlignment="1">
      <alignment horizontal="left" indent="1"/>
    </xf>
    <xf numFmtId="0" fontId="7" fillId="0" borderId="0" xfId="0" applyFont="1" applyFill="1" applyBorder="1" applyAlignment="1">
      <alignment/>
    </xf>
    <xf numFmtId="0" fontId="11" fillId="0" borderId="0" xfId="0" applyFont="1" applyFill="1" applyBorder="1" applyAlignment="1">
      <alignment/>
    </xf>
    <xf numFmtId="164" fontId="8" fillId="0" borderId="0" xfId="0" applyNumberFormat="1" applyFont="1" applyFill="1" applyBorder="1" applyAlignment="1">
      <alignment/>
    </xf>
    <xf numFmtId="164" fontId="9" fillId="0" borderId="0" xfId="0" applyNumberFormat="1" applyFont="1" applyFill="1" applyBorder="1" applyAlignment="1">
      <alignment/>
    </xf>
    <xf numFmtId="0" fontId="6" fillId="0" borderId="0" xfId="0" applyFont="1" applyFill="1" applyBorder="1" applyAlignment="1">
      <alignment horizontal="center" vertical="top"/>
    </xf>
    <xf numFmtId="0" fontId="6" fillId="0" borderId="0" xfId="0" applyFont="1" applyFill="1" applyBorder="1" applyAlignment="1">
      <alignment horizontal="justify" vertical="top" wrapText="1"/>
    </xf>
    <xf numFmtId="0" fontId="5" fillId="0" borderId="0" xfId="0" applyFont="1" applyFill="1" applyBorder="1" applyAlignment="1">
      <alignment horizontal="left"/>
    </xf>
    <xf numFmtId="0" fontId="13" fillId="0" borderId="0" xfId="0" applyFont="1" applyAlignment="1">
      <alignment/>
    </xf>
    <xf numFmtId="0" fontId="13" fillId="0" borderId="0" xfId="0" applyFont="1" applyFill="1" applyBorder="1" applyAlignment="1">
      <alignment horizontal="left"/>
    </xf>
    <xf numFmtId="0" fontId="13" fillId="0" borderId="10" xfId="0" applyFont="1" applyFill="1" applyBorder="1" applyAlignment="1">
      <alignment horizontal="left"/>
    </xf>
    <xf numFmtId="0" fontId="5" fillId="0" borderId="11" xfId="0" applyFont="1" applyFill="1" applyBorder="1" applyAlignment="1">
      <alignment/>
    </xf>
    <xf numFmtId="0" fontId="6" fillId="0" borderId="11" xfId="0" applyFont="1" applyBorder="1" applyAlignment="1">
      <alignment/>
    </xf>
    <xf numFmtId="177" fontId="5" fillId="0" borderId="11" xfId="0" applyNumberFormat="1" applyFont="1" applyFill="1" applyBorder="1" applyAlignment="1">
      <alignment/>
    </xf>
    <xf numFmtId="165" fontId="5" fillId="0" borderId="11" xfId="0" applyNumberFormat="1" applyFont="1" applyFill="1" applyBorder="1" applyAlignment="1">
      <alignment/>
    </xf>
    <xf numFmtId="190" fontId="5" fillId="0" borderId="11" xfId="0" applyNumberFormat="1" applyFont="1" applyFill="1" applyBorder="1" applyAlignment="1">
      <alignment/>
    </xf>
    <xf numFmtId="165" fontId="7" fillId="0" borderId="11" xfId="0" applyNumberFormat="1" applyFont="1" applyFill="1" applyBorder="1" applyAlignment="1">
      <alignment horizontal="right"/>
    </xf>
    <xf numFmtId="177" fontId="5" fillId="0" borderId="2" xfId="0" applyNumberFormat="1" applyFont="1" applyFill="1" applyBorder="1" applyAlignment="1">
      <alignment/>
    </xf>
    <xf numFmtId="165" fontId="5" fillId="0" borderId="1" xfId="0" applyNumberFormat="1" applyFont="1" applyFill="1" applyBorder="1" applyAlignment="1">
      <alignment/>
    </xf>
    <xf numFmtId="165" fontId="5" fillId="0" borderId="0" xfId="0" applyNumberFormat="1" applyFont="1" applyFill="1" applyBorder="1" applyAlignment="1">
      <alignment/>
    </xf>
    <xf numFmtId="165" fontId="7" fillId="0" borderId="0" xfId="0" applyNumberFormat="1" applyFont="1" applyFill="1" applyBorder="1" applyAlignment="1">
      <alignment horizontal="right"/>
    </xf>
    <xf numFmtId="0" fontId="5" fillId="0" borderId="28" xfId="0" applyFont="1" applyFill="1" applyBorder="1" applyAlignment="1">
      <alignment horizontal="left" indent="1"/>
    </xf>
    <xf numFmtId="0" fontId="6" fillId="0" borderId="28" xfId="0" applyFont="1" applyBorder="1" applyAlignment="1">
      <alignment/>
    </xf>
    <xf numFmtId="177" fontId="5" fillId="0" borderId="28" xfId="0" applyNumberFormat="1" applyFont="1" applyFill="1" applyBorder="1" applyAlignment="1">
      <alignment/>
    </xf>
    <xf numFmtId="165" fontId="5" fillId="0" borderId="28" xfId="0" applyNumberFormat="1" applyFont="1" applyFill="1" applyBorder="1" applyAlignment="1">
      <alignment/>
    </xf>
    <xf numFmtId="190" fontId="5" fillId="0" borderId="28" xfId="0" applyNumberFormat="1" applyFont="1" applyFill="1" applyBorder="1" applyAlignment="1">
      <alignment/>
    </xf>
    <xf numFmtId="165" fontId="7" fillId="0" borderId="28" xfId="0" applyNumberFormat="1" applyFont="1" applyFill="1" applyBorder="1" applyAlignment="1">
      <alignment horizontal="right"/>
    </xf>
    <xf numFmtId="177" fontId="5" fillId="0" borderId="4" xfId="0" applyNumberFormat="1" applyFont="1" applyFill="1" applyBorder="1" applyAlignment="1">
      <alignment/>
    </xf>
    <xf numFmtId="0" fontId="6" fillId="0" borderId="28" xfId="0" applyFont="1" applyFill="1" applyBorder="1" applyAlignment="1">
      <alignment horizontal="left" indent="1"/>
    </xf>
    <xf numFmtId="177" fontId="6" fillId="0" borderId="28" xfId="0" applyNumberFormat="1" applyFont="1" applyFill="1" applyBorder="1" applyAlignment="1">
      <alignment horizontal="right"/>
    </xf>
    <xf numFmtId="166" fontId="6" fillId="0" borderId="28" xfId="0" applyNumberFormat="1" applyFont="1" applyFill="1" applyBorder="1" applyAlignment="1">
      <alignment horizontal="right"/>
    </xf>
    <xf numFmtId="190" fontId="6" fillId="0" borderId="28" xfId="0" applyNumberFormat="1" applyFont="1" applyFill="1" applyBorder="1" applyAlignment="1">
      <alignment horizontal="right"/>
    </xf>
    <xf numFmtId="165" fontId="8" fillId="0" borderId="28" xfId="0" applyNumberFormat="1" applyFont="1" applyFill="1" applyBorder="1" applyAlignment="1">
      <alignment horizontal="right"/>
    </xf>
    <xf numFmtId="177" fontId="6" fillId="0" borderId="4" xfId="0" applyNumberFormat="1" applyFont="1" applyFill="1" applyBorder="1" applyAlignment="1">
      <alignment horizontal="right"/>
    </xf>
    <xf numFmtId="165" fontId="8" fillId="0" borderId="0" xfId="0" applyNumberFormat="1" applyFont="1" applyFill="1" applyBorder="1" applyAlignment="1">
      <alignment horizontal="right"/>
    </xf>
    <xf numFmtId="166" fontId="8" fillId="0" borderId="28" xfId="0" applyNumberFormat="1" applyFont="1" applyFill="1" applyBorder="1" applyAlignment="1">
      <alignment horizontal="right"/>
    </xf>
    <xf numFmtId="166" fontId="8" fillId="0" borderId="0" xfId="0" applyNumberFormat="1" applyFont="1" applyFill="1" applyBorder="1" applyAlignment="1">
      <alignment horizontal="right"/>
    </xf>
    <xf numFmtId="0" fontId="6" fillId="0" borderId="29" xfId="0" applyFont="1" applyFill="1" applyBorder="1" applyAlignment="1">
      <alignment horizontal="left" indent="1"/>
    </xf>
    <xf numFmtId="0" fontId="6" fillId="0" borderId="29" xfId="0" applyFont="1" applyBorder="1" applyAlignment="1">
      <alignment/>
    </xf>
    <xf numFmtId="177" fontId="6" fillId="0" borderId="29" xfId="0" applyNumberFormat="1" applyFont="1" applyFill="1" applyBorder="1" applyAlignment="1">
      <alignment horizontal="right"/>
    </xf>
    <xf numFmtId="166" fontId="6" fillId="0" borderId="29" xfId="0" applyNumberFormat="1" applyFont="1" applyFill="1" applyBorder="1" applyAlignment="1">
      <alignment horizontal="right"/>
    </xf>
    <xf numFmtId="190" fontId="6" fillId="0" borderId="29" xfId="0" applyNumberFormat="1" applyFont="1" applyFill="1" applyBorder="1" applyAlignment="1">
      <alignment horizontal="right"/>
    </xf>
    <xf numFmtId="165" fontId="8" fillId="0" borderId="30" xfId="0" applyNumberFormat="1" applyFont="1" applyFill="1" applyBorder="1" applyAlignment="1">
      <alignment horizontal="right"/>
    </xf>
    <xf numFmtId="177" fontId="6" fillId="0" borderId="31" xfId="0" applyNumberFormat="1" applyFont="1" applyFill="1" applyBorder="1" applyAlignment="1">
      <alignment horizontal="right"/>
    </xf>
    <xf numFmtId="166" fontId="6" fillId="0" borderId="24" xfId="0" applyNumberFormat="1" applyFont="1" applyFill="1" applyBorder="1" applyAlignment="1">
      <alignment horizontal="right"/>
    </xf>
    <xf numFmtId="0" fontId="5" fillId="0" borderId="32" xfId="0" applyFont="1" applyFill="1" applyBorder="1" applyAlignment="1">
      <alignment horizontal="left" indent="1"/>
    </xf>
    <xf numFmtId="0" fontId="6" fillId="0" borderId="32" xfId="0" applyFont="1" applyBorder="1" applyAlignment="1">
      <alignment/>
    </xf>
    <xf numFmtId="177" fontId="5" fillId="0" borderId="32" xfId="0" applyNumberFormat="1" applyFont="1" applyFill="1" applyBorder="1" applyAlignment="1">
      <alignment/>
    </xf>
    <xf numFmtId="165" fontId="5" fillId="0" borderId="32" xfId="0" applyNumberFormat="1" applyFont="1" applyFill="1" applyBorder="1" applyAlignment="1">
      <alignment/>
    </xf>
    <xf numFmtId="190" fontId="5" fillId="0" borderId="32" xfId="0" applyNumberFormat="1" applyFont="1" applyFill="1" applyBorder="1" applyAlignment="1">
      <alignment/>
    </xf>
    <xf numFmtId="177" fontId="5" fillId="0" borderId="33" xfId="0" applyNumberFormat="1" applyFont="1" applyFill="1" applyBorder="1" applyAlignment="1">
      <alignment/>
    </xf>
    <xf numFmtId="165" fontId="5" fillId="0" borderId="21" xfId="0" applyNumberFormat="1" applyFont="1" applyFill="1" applyBorder="1" applyAlignment="1">
      <alignment/>
    </xf>
    <xf numFmtId="177" fontId="6" fillId="0" borderId="28" xfId="0" applyNumberFormat="1" applyFont="1" applyFill="1" applyBorder="1" applyAlignment="1">
      <alignment/>
    </xf>
    <xf numFmtId="165" fontId="6" fillId="0" borderId="28" xfId="0" applyNumberFormat="1" applyFont="1" applyFill="1" applyBorder="1" applyAlignment="1">
      <alignment/>
    </xf>
    <xf numFmtId="190" fontId="6" fillId="0" borderId="28" xfId="0" applyNumberFormat="1" applyFont="1" applyFill="1" applyBorder="1" applyAlignment="1">
      <alignment/>
    </xf>
    <xf numFmtId="177" fontId="6" fillId="0" borderId="4" xfId="0" applyNumberFormat="1" applyFont="1" applyFill="1" applyBorder="1" applyAlignment="1">
      <alignment/>
    </xf>
    <xf numFmtId="165" fontId="6" fillId="0" borderId="0" xfId="0" applyNumberFormat="1" applyFont="1" applyFill="1" applyBorder="1" applyAlignment="1">
      <alignment/>
    </xf>
    <xf numFmtId="177" fontId="6" fillId="0" borderId="29" xfId="0" applyNumberFormat="1" applyFont="1" applyFill="1" applyBorder="1" applyAlignment="1">
      <alignment/>
    </xf>
    <xf numFmtId="165" fontId="6" fillId="0" borderId="29" xfId="0" applyNumberFormat="1" applyFont="1" applyFill="1" applyBorder="1" applyAlignment="1">
      <alignment/>
    </xf>
    <xf numFmtId="190" fontId="6" fillId="0" borderId="29" xfId="0" applyNumberFormat="1" applyFont="1" applyFill="1" applyBorder="1" applyAlignment="1">
      <alignment/>
    </xf>
    <xf numFmtId="177" fontId="6" fillId="0" borderId="31" xfId="0" applyNumberFormat="1" applyFont="1" applyFill="1" applyBorder="1" applyAlignment="1">
      <alignment/>
    </xf>
    <xf numFmtId="169" fontId="6" fillId="0" borderId="0" xfId="0" applyNumberFormat="1" applyFont="1" applyFill="1" applyBorder="1" applyAlignment="1">
      <alignment horizontal="center"/>
    </xf>
    <xf numFmtId="0" fontId="5" fillId="0" borderId="34" xfId="0" applyFont="1" applyFill="1" applyBorder="1" applyAlignment="1">
      <alignment horizontal="left"/>
    </xf>
    <xf numFmtId="0" fontId="6" fillId="0" borderId="6" xfId="0" applyFont="1" applyBorder="1" applyAlignment="1">
      <alignment/>
    </xf>
    <xf numFmtId="177" fontId="5" fillId="0" borderId="6" xfId="0" applyNumberFormat="1" applyFont="1" applyFill="1" applyBorder="1" applyAlignment="1">
      <alignment horizontal="right"/>
    </xf>
    <xf numFmtId="166" fontId="5" fillId="0" borderId="6" xfId="0" applyNumberFormat="1" applyFont="1" applyFill="1" applyBorder="1" applyAlignment="1">
      <alignment horizontal="right"/>
    </xf>
    <xf numFmtId="190" fontId="5" fillId="0" borderId="6" xfId="0" applyNumberFormat="1" applyFont="1" applyFill="1" applyBorder="1" applyAlignment="1">
      <alignment horizontal="right"/>
    </xf>
    <xf numFmtId="165" fontId="7" fillId="0" borderId="6" xfId="0" applyNumberFormat="1" applyFont="1" applyFill="1" applyBorder="1" applyAlignment="1">
      <alignment horizontal="right"/>
    </xf>
    <xf numFmtId="177" fontId="5" fillId="0" borderId="8" xfId="0" applyNumberFormat="1" applyFont="1" applyFill="1" applyBorder="1" applyAlignment="1">
      <alignment horizontal="right"/>
    </xf>
    <xf numFmtId="166" fontId="5" fillId="0" borderId="35" xfId="0" applyNumberFormat="1" applyFont="1" applyFill="1" applyBorder="1" applyAlignment="1">
      <alignment horizontal="right"/>
    </xf>
    <xf numFmtId="166" fontId="5" fillId="0" borderId="0" xfId="0" applyNumberFormat="1" applyFont="1" applyFill="1" applyBorder="1" applyAlignment="1">
      <alignment/>
    </xf>
    <xf numFmtId="177" fontId="6" fillId="0" borderId="30" xfId="0" applyNumberFormat="1" applyFont="1" applyFill="1" applyBorder="1" applyAlignment="1">
      <alignment horizontal="right"/>
    </xf>
    <xf numFmtId="166" fontId="6" fillId="0" borderId="30" xfId="0" applyNumberFormat="1" applyFont="1" applyFill="1" applyBorder="1" applyAlignment="1">
      <alignment horizontal="right"/>
    </xf>
    <xf numFmtId="166" fontId="6" fillId="0" borderId="10" xfId="0" applyNumberFormat="1" applyFont="1" applyFill="1" applyBorder="1" applyAlignment="1">
      <alignment horizontal="right"/>
    </xf>
    <xf numFmtId="0" fontId="5" fillId="0" borderId="32" xfId="0" applyFont="1" applyFill="1" applyBorder="1" applyAlignment="1">
      <alignment/>
    </xf>
    <xf numFmtId="171" fontId="5" fillId="0" borderId="28" xfId="25" applyNumberFormat="1" applyFont="1" applyFill="1" applyBorder="1" applyAlignment="1" applyProtection="1">
      <alignment/>
      <protection/>
    </xf>
    <xf numFmtId="171" fontId="5" fillId="0" borderId="4" xfId="25" applyNumberFormat="1" applyFont="1" applyFill="1" applyBorder="1" applyAlignment="1" applyProtection="1">
      <alignment/>
      <protection/>
    </xf>
    <xf numFmtId="171" fontId="5" fillId="0" borderId="0" xfId="25" applyNumberFormat="1" applyFont="1" applyFill="1" applyBorder="1" applyAlignment="1" applyProtection="1">
      <alignment/>
      <protection/>
    </xf>
    <xf numFmtId="0" fontId="6" fillId="0" borderId="28" xfId="0" applyFont="1" applyFill="1" applyBorder="1" applyAlignment="1">
      <alignment horizontal="left"/>
    </xf>
    <xf numFmtId="165" fontId="6" fillId="0" borderId="4" xfId="0" applyNumberFormat="1" applyFont="1" applyFill="1" applyBorder="1" applyAlignment="1">
      <alignment/>
    </xf>
    <xf numFmtId="166" fontId="6" fillId="0" borderId="4" xfId="0" applyNumberFormat="1" applyFont="1" applyFill="1" applyBorder="1" applyAlignment="1">
      <alignment horizontal="right"/>
    </xf>
    <xf numFmtId="0" fontId="6" fillId="0" borderId="30" xfId="0" applyFont="1" applyFill="1" applyBorder="1" applyAlignment="1">
      <alignment horizontal="left" indent="1"/>
    </xf>
    <xf numFmtId="0" fontId="6" fillId="0" borderId="30" xfId="0" applyFont="1" applyBorder="1" applyAlignment="1">
      <alignment/>
    </xf>
    <xf numFmtId="166" fontId="6" fillId="0" borderId="27" xfId="0" applyNumberFormat="1" applyFont="1" applyFill="1" applyBorder="1" applyAlignment="1">
      <alignment horizontal="right"/>
    </xf>
    <xf numFmtId="164" fontId="6" fillId="0" borderId="0" xfId="0" applyNumberFormat="1" applyFont="1" applyFill="1" applyAlignment="1">
      <alignment/>
    </xf>
    <xf numFmtId="188" fontId="6" fillId="0" borderId="0" xfId="0" applyNumberFormat="1" applyFont="1" applyFill="1" applyAlignment="1">
      <alignment/>
    </xf>
    <xf numFmtId="164" fontId="6" fillId="2" borderId="0" xfId="0" applyNumberFormat="1" applyFont="1" applyFill="1" applyBorder="1" applyAlignment="1">
      <alignment horizontal="center" wrapText="1"/>
    </xf>
    <xf numFmtId="164" fontId="9" fillId="2" borderId="0" xfId="0" applyNumberFormat="1" applyFont="1" applyFill="1" applyBorder="1" applyAlignment="1">
      <alignment horizontal="center"/>
    </xf>
    <xf numFmtId="165" fontId="10" fillId="0" borderId="0" xfId="0" applyNumberFormat="1" applyFont="1" applyFill="1" applyBorder="1" applyAlignment="1">
      <alignment/>
    </xf>
    <xf numFmtId="165" fontId="11" fillId="0" borderId="0" xfId="0" applyNumberFormat="1" applyFont="1" applyFill="1" applyBorder="1" applyAlignment="1">
      <alignment horizontal="right"/>
    </xf>
    <xf numFmtId="1" fontId="11" fillId="0" borderId="0" xfId="0" applyNumberFormat="1" applyFont="1" applyFill="1" applyBorder="1" applyAlignment="1">
      <alignment/>
    </xf>
    <xf numFmtId="165" fontId="9" fillId="0" borderId="0" xfId="0" applyNumberFormat="1" applyFont="1" applyFill="1" applyBorder="1" applyAlignment="1">
      <alignment horizontal="right"/>
    </xf>
    <xf numFmtId="171" fontId="6" fillId="0" borderId="0" xfId="25" applyNumberFormat="1" applyFont="1" applyFill="1" applyBorder="1" applyAlignment="1" applyProtection="1">
      <alignment/>
      <protection/>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167" fontId="0" fillId="0" borderId="0" xfId="17" applyNumberFormat="1" applyFont="1" applyFill="1" applyBorder="1" applyAlignment="1">
      <alignment/>
    </xf>
    <xf numFmtId="0" fontId="0" fillId="0" borderId="10" xfId="0" applyFont="1" applyFill="1" applyBorder="1" applyAlignment="1">
      <alignment wrapText="1"/>
    </xf>
    <xf numFmtId="0" fontId="2" fillId="0" borderId="5"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0" fillId="0" borderId="3" xfId="0" applyFont="1" applyFill="1" applyBorder="1" applyAlignment="1">
      <alignment horizontal="center"/>
    </xf>
    <xf numFmtId="0" fontId="0" fillId="0" borderId="9" xfId="0" applyFont="1" applyFill="1" applyBorder="1" applyAlignment="1">
      <alignment horizontal="left"/>
    </xf>
    <xf numFmtId="0" fontId="0" fillId="0" borderId="10" xfId="0" applyFont="1" applyFill="1" applyBorder="1" applyAlignment="1">
      <alignment/>
    </xf>
    <xf numFmtId="167" fontId="0" fillId="0" borderId="10" xfId="0" applyNumberFormat="1" applyFont="1" applyFill="1" applyBorder="1" applyAlignment="1">
      <alignment/>
    </xf>
    <xf numFmtId="164" fontId="2" fillId="0" borderId="27" xfId="0"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xf>
    <xf numFmtId="167" fontId="0" fillId="0" borderId="6" xfId="0" applyNumberFormat="1" applyFont="1" applyFill="1" applyBorder="1" applyAlignment="1">
      <alignment horizontal="center"/>
    </xf>
    <xf numFmtId="0" fontId="0" fillId="0" borderId="3" xfId="0" applyFont="1" applyFill="1" applyBorder="1" applyAlignment="1">
      <alignment horizontal="left"/>
    </xf>
    <xf numFmtId="0" fontId="0" fillId="0" borderId="4" xfId="0" applyFont="1" applyFill="1" applyBorder="1" applyAlignment="1">
      <alignment/>
    </xf>
    <xf numFmtId="167" fontId="0" fillId="0" borderId="28" xfId="0" applyNumberFormat="1" applyFont="1" applyFill="1" applyBorder="1" applyAlignment="1">
      <alignment horizontal="center"/>
    </xf>
    <xf numFmtId="0" fontId="0" fillId="0" borderId="27" xfId="0" applyFont="1" applyFill="1" applyBorder="1" applyAlignment="1">
      <alignment/>
    </xf>
    <xf numFmtId="167" fontId="0" fillId="0" borderId="30" xfId="0" applyNumberFormat="1" applyFont="1" applyFill="1" applyBorder="1" applyAlignment="1">
      <alignment horizontal="center"/>
    </xf>
    <xf numFmtId="0" fontId="2" fillId="0" borderId="3" xfId="0" applyFont="1" applyFill="1" applyBorder="1" applyAlignment="1">
      <alignment horizontal="left"/>
    </xf>
    <xf numFmtId="177" fontId="2" fillId="0" borderId="28" xfId="0" applyNumberFormat="1" applyFont="1" applyFill="1" applyBorder="1" applyAlignment="1">
      <alignment horizontal="right"/>
    </xf>
    <xf numFmtId="0" fontId="0" fillId="0" borderId="3" xfId="0" applyFont="1" applyFill="1" applyBorder="1" applyAlignment="1">
      <alignment horizontal="left" indent="1"/>
    </xf>
    <xf numFmtId="184" fontId="0" fillId="0" borderId="28" xfId="17" applyNumberFormat="1" applyFont="1" applyFill="1" applyBorder="1" applyAlignment="1">
      <alignment horizontal="right"/>
    </xf>
    <xf numFmtId="0" fontId="2" fillId="0" borderId="3" xfId="0" applyFont="1" applyFill="1" applyBorder="1" applyAlignment="1">
      <alignment horizontal="left" indent="1"/>
    </xf>
    <xf numFmtId="184" fontId="2" fillId="0" borderId="28" xfId="17" applyNumberFormat="1" applyFont="1" applyFill="1" applyBorder="1" applyAlignment="1">
      <alignment horizontal="right"/>
    </xf>
    <xf numFmtId="0" fontId="0" fillId="0" borderId="0" xfId="0" applyFont="1" applyFill="1" applyBorder="1" applyAlignment="1">
      <alignment horizontal="left" indent="1"/>
    </xf>
    <xf numFmtId="184" fontId="0" fillId="0" borderId="28" xfId="17" applyNumberFormat="1" applyFont="1" applyFill="1" applyBorder="1" applyAlignment="1" quotePrefix="1">
      <alignment horizontal="right"/>
    </xf>
    <xf numFmtId="0" fontId="2" fillId="0" borderId="0" xfId="0" applyFont="1" applyFill="1" applyBorder="1" applyAlignment="1">
      <alignment/>
    </xf>
    <xf numFmtId="0" fontId="0" fillId="0" borderId="0" xfId="0" applyFont="1" applyFill="1" applyAlignment="1">
      <alignment/>
    </xf>
    <xf numFmtId="0" fontId="2" fillId="0" borderId="4" xfId="0" applyFont="1" applyFill="1" applyBorder="1" applyAlignment="1" quotePrefix="1">
      <alignment horizontal="right"/>
    </xf>
    <xf numFmtId="0" fontId="2" fillId="0" borderId="9" xfId="0" applyFont="1" applyFill="1" applyBorder="1" applyAlignment="1">
      <alignment horizontal="left"/>
    </xf>
    <xf numFmtId="167" fontId="2" fillId="0" borderId="30" xfId="0" applyNumberFormat="1" applyFont="1" applyFill="1" applyBorder="1" applyAlignment="1">
      <alignment horizontal="right"/>
    </xf>
    <xf numFmtId="1" fontId="2" fillId="0" borderId="3" xfId="0" applyNumberFormat="1" applyFont="1" applyFill="1" applyBorder="1" applyAlignment="1">
      <alignment horizontal="left"/>
    </xf>
    <xf numFmtId="1" fontId="2" fillId="0" borderId="0" xfId="0" applyNumberFormat="1" applyFont="1" applyFill="1" applyBorder="1" applyAlignment="1">
      <alignment/>
    </xf>
    <xf numFmtId="167" fontId="2" fillId="0" borderId="5" xfId="0" applyNumberFormat="1" applyFont="1" applyFill="1" applyBorder="1" applyAlignment="1">
      <alignment/>
    </xf>
    <xf numFmtId="184" fontId="2" fillId="0" borderId="5" xfId="17" applyNumberFormat="1" applyFont="1" applyFill="1" applyBorder="1" applyAlignment="1">
      <alignment/>
    </xf>
    <xf numFmtId="184" fontId="2" fillId="0" borderId="11" xfId="17" applyNumberFormat="1" applyFont="1" applyFill="1" applyBorder="1" applyAlignment="1">
      <alignment/>
    </xf>
    <xf numFmtId="183" fontId="2" fillId="0" borderId="28" xfId="17" applyNumberFormat="1" applyFont="1" applyFill="1" applyBorder="1" applyAlignment="1">
      <alignment horizontal="right"/>
    </xf>
    <xf numFmtId="2" fontId="0" fillId="0" borderId="9" xfId="0" applyNumberFormat="1" applyFont="1" applyFill="1" applyBorder="1" applyAlignment="1">
      <alignment horizontal="left"/>
    </xf>
    <xf numFmtId="2" fontId="0" fillId="0" borderId="10" xfId="0" applyNumberFormat="1" applyFont="1" applyFill="1" applyBorder="1" applyAlignment="1">
      <alignment/>
    </xf>
    <xf numFmtId="173" fontId="0" fillId="0" borderId="30" xfId="17" applyFont="1" applyFill="1" applyBorder="1" applyAlignment="1">
      <alignment horizontal="right"/>
    </xf>
    <xf numFmtId="2" fontId="0" fillId="0" borderId="0" xfId="0" applyNumberFormat="1" applyFont="1" applyFill="1" applyBorder="1" applyAlignment="1">
      <alignment horizontal="left"/>
    </xf>
    <xf numFmtId="2" fontId="2" fillId="0" borderId="0" xfId="0" applyNumberFormat="1" applyFont="1" applyFill="1" applyBorder="1" applyAlignment="1">
      <alignment/>
    </xf>
    <xf numFmtId="184" fontId="2" fillId="0" borderId="0" xfId="17" applyNumberFormat="1" applyFont="1" applyFill="1" applyBorder="1" applyAlignment="1">
      <alignment/>
    </xf>
    <xf numFmtId="167" fontId="0" fillId="0" borderId="11" xfId="0" applyNumberFormat="1" applyFont="1" applyFill="1" applyBorder="1" applyAlignment="1">
      <alignment horizontal="right"/>
    </xf>
    <xf numFmtId="184" fontId="0" fillId="0" borderId="11" xfId="17" applyNumberFormat="1" applyFont="1" applyFill="1" applyBorder="1" applyAlignment="1">
      <alignment horizontal="right"/>
    </xf>
    <xf numFmtId="184" fontId="0" fillId="0" borderId="30" xfId="17" applyNumberFormat="1" applyFont="1" applyFill="1" applyBorder="1" applyAlignment="1">
      <alignment horizontal="right"/>
    </xf>
    <xf numFmtId="0" fontId="14" fillId="0" borderId="0" xfId="0" applyFont="1" applyFill="1" applyAlignment="1">
      <alignment/>
    </xf>
    <xf numFmtId="0" fontId="14" fillId="0" borderId="0" xfId="0" applyFont="1" applyFill="1" applyBorder="1" applyAlignment="1">
      <alignment horizontal="left"/>
    </xf>
    <xf numFmtId="0" fontId="14" fillId="0" borderId="0" xfId="0" applyFont="1" applyFill="1" applyBorder="1" applyAlignment="1">
      <alignment/>
    </xf>
    <xf numFmtId="184" fontId="14" fillId="0" borderId="0" xfId="17" applyNumberFormat="1" applyFont="1" applyFill="1" applyBorder="1" applyAlignment="1">
      <alignment horizontal="right"/>
    </xf>
    <xf numFmtId="0" fontId="15" fillId="0" borderId="0" xfId="0" applyFont="1" applyFill="1" applyBorder="1" applyAlignment="1">
      <alignment/>
    </xf>
    <xf numFmtId="167" fontId="14" fillId="0" borderId="0" xfId="0" applyNumberFormat="1" applyFont="1" applyFill="1" applyBorder="1" applyAlignment="1">
      <alignment/>
    </xf>
    <xf numFmtId="0" fontId="16" fillId="0" borderId="0" xfId="0" applyFont="1" applyAlignment="1">
      <alignment/>
    </xf>
    <xf numFmtId="0" fontId="16" fillId="0" borderId="0" xfId="0" applyFont="1" applyFill="1" applyBorder="1" applyAlignment="1">
      <alignment horizontal="left" vertical="top"/>
    </xf>
    <xf numFmtId="0" fontId="16" fillId="0" borderId="0" xfId="0" applyFont="1" applyFill="1" applyBorder="1" applyAlignment="1">
      <alignment horizontal="justify" wrapText="1"/>
    </xf>
    <xf numFmtId="0" fontId="16" fillId="0" borderId="0" xfId="0" applyFont="1" applyAlignment="1">
      <alignment horizontal="justify" wrapText="1"/>
    </xf>
    <xf numFmtId="0" fontId="17"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Border="1" applyAlignment="1">
      <alignment horizontal="justify" wrapText="1"/>
    </xf>
    <xf numFmtId="0" fontId="16" fillId="0" borderId="0" xfId="0" applyFont="1" applyFill="1" applyBorder="1" applyAlignment="1">
      <alignment horizontal="left"/>
    </xf>
    <xf numFmtId="0" fontId="16" fillId="0" borderId="0" xfId="0" applyFont="1" applyFill="1" applyBorder="1" applyAlignment="1">
      <alignment/>
    </xf>
    <xf numFmtId="167" fontId="16" fillId="0" borderId="0" xfId="0" applyNumberFormat="1" applyFont="1" applyFill="1" applyBorder="1" applyAlignment="1">
      <alignment horizontal="left" indent="7"/>
    </xf>
    <xf numFmtId="167" fontId="16" fillId="0" borderId="0" xfId="0" applyNumberFormat="1" applyFont="1" applyFill="1" applyBorder="1" applyAlignment="1">
      <alignment horizontal="left"/>
    </xf>
    <xf numFmtId="167" fontId="16" fillId="0" borderId="0" xfId="0" applyNumberFormat="1" applyFont="1" applyFill="1" applyAlignment="1">
      <alignment/>
    </xf>
    <xf numFmtId="167" fontId="17" fillId="0" borderId="0" xfId="0" applyNumberFormat="1" applyFont="1" applyFill="1" applyBorder="1" applyAlignment="1">
      <alignment horizontal="left" indent="7"/>
    </xf>
    <xf numFmtId="167" fontId="17" fillId="0" borderId="0" xfId="0" applyNumberFormat="1" applyFont="1" applyFill="1" applyBorder="1" applyAlignment="1">
      <alignment horizontal="left"/>
    </xf>
    <xf numFmtId="167" fontId="18" fillId="0" borderId="0" xfId="0" applyNumberFormat="1" applyFont="1" applyFill="1" applyBorder="1" applyAlignment="1">
      <alignment horizontal="left" indent="7"/>
    </xf>
    <xf numFmtId="167" fontId="18" fillId="0" borderId="0" xfId="0" applyNumberFormat="1" applyFont="1" applyFill="1" applyBorder="1" applyAlignment="1">
      <alignment horizontal="left"/>
    </xf>
    <xf numFmtId="167" fontId="0" fillId="0" borderId="0" xfId="0" applyNumberFormat="1" applyFont="1" applyFill="1" applyAlignment="1">
      <alignment/>
    </xf>
    <xf numFmtId="0" fontId="16" fillId="0" borderId="0" xfId="0" applyFont="1" applyFill="1" applyBorder="1" applyAlignment="1">
      <alignment horizontal="justify" wrapText="1"/>
    </xf>
    <xf numFmtId="0" fontId="16" fillId="0" borderId="0" xfId="0" applyFont="1" applyBorder="1" applyAlignment="1">
      <alignment horizontal="justify" wrapText="1"/>
    </xf>
    <xf numFmtId="0" fontId="16" fillId="0" borderId="0" xfId="0" applyFont="1" applyFill="1" applyAlignment="1">
      <alignment horizontal="justify" wrapText="1"/>
    </xf>
    <xf numFmtId="0" fontId="16" fillId="0" borderId="0" xfId="0" applyFont="1" applyAlignment="1">
      <alignment horizontal="justify" wrapText="1"/>
    </xf>
    <xf numFmtId="0" fontId="16" fillId="0" borderId="0" xfId="0" applyFont="1" applyFill="1" applyBorder="1" applyAlignment="1">
      <alignment horizontal="justify" vertical="top" wrapText="1"/>
    </xf>
    <xf numFmtId="0" fontId="16" fillId="0" borderId="0" xfId="0" applyFont="1" applyBorder="1" applyAlignment="1">
      <alignment horizontal="justify" vertical="top" wrapText="1"/>
    </xf>
    <xf numFmtId="0" fontId="16" fillId="0" borderId="0" xfId="0" applyNumberFormat="1" applyFont="1" applyFill="1" applyBorder="1" applyAlignment="1">
      <alignment horizontal="justify" vertical="top" wrapText="1"/>
    </xf>
    <xf numFmtId="167" fontId="0" fillId="0" borderId="7" xfId="0" applyNumberFormat="1" applyFont="1" applyFill="1" applyBorder="1" applyAlignment="1">
      <alignment horizontal="center"/>
    </xf>
    <xf numFmtId="167" fontId="0" fillId="0" borderId="8" xfId="0" applyNumberFormat="1" applyFont="1" applyFill="1" applyBorder="1" applyAlignment="1">
      <alignment horizontal="center"/>
    </xf>
    <xf numFmtId="167" fontId="0" fillId="0" borderId="35" xfId="0" applyNumberFormat="1" applyFont="1" applyBorder="1" applyAlignment="1">
      <alignment horizontal="center"/>
    </xf>
    <xf numFmtId="0" fontId="0" fillId="0" borderId="3" xfId="0" applyFont="1" applyFill="1" applyBorder="1" applyAlignment="1">
      <alignment horizontal="left" wrapText="1"/>
    </xf>
    <xf numFmtId="0" fontId="0" fillId="0" borderId="4" xfId="0" applyBorder="1" applyAlignment="1">
      <alignment horizontal="left" wrapText="1"/>
    </xf>
    <xf numFmtId="0" fontId="0" fillId="0" borderId="5" xfId="0" applyFont="1" applyFill="1" applyBorder="1" applyAlignment="1">
      <alignment wrapText="1"/>
    </xf>
    <xf numFmtId="0" fontId="0" fillId="0" borderId="1" xfId="0" applyFont="1" applyFill="1" applyBorder="1" applyAlignment="1">
      <alignment wrapText="1"/>
    </xf>
    <xf numFmtId="0" fontId="0" fillId="0" borderId="9" xfId="0" applyFont="1" applyFill="1" applyBorder="1" applyAlignment="1">
      <alignment wrapText="1"/>
    </xf>
    <xf numFmtId="0" fontId="0" fillId="0" borderId="0" xfId="0" applyFont="1" applyFill="1" applyBorder="1" applyAlignment="1">
      <alignment horizontal="center"/>
    </xf>
    <xf numFmtId="0" fontId="0" fillId="0" borderId="4" xfId="0" applyFont="1" applyFill="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12" fillId="0" borderId="0" xfId="0" applyFont="1" applyAlignment="1">
      <alignment horizontal="left"/>
    </xf>
    <xf numFmtId="0" fontId="6" fillId="0" borderId="36" xfId="0" applyFont="1" applyFill="1" applyBorder="1" applyAlignment="1">
      <alignment wrapText="1"/>
    </xf>
    <xf numFmtId="0" fontId="6" fillId="0" borderId="37" xfId="0" applyFont="1" applyFill="1" applyBorder="1" applyAlignment="1">
      <alignment wrapText="1"/>
    </xf>
    <xf numFmtId="0" fontId="6" fillId="0" borderId="0" xfId="0" applyFont="1" applyFill="1" applyBorder="1" applyAlignment="1">
      <alignment horizontal="justify" vertical="top" wrapText="1"/>
    </xf>
    <xf numFmtId="164" fontId="6" fillId="0" borderId="6" xfId="0" applyNumberFormat="1" applyFont="1" applyFill="1" applyBorder="1" applyAlignment="1">
      <alignment horizontal="center"/>
    </xf>
    <xf numFmtId="0" fontId="6" fillId="0" borderId="0" xfId="0" applyFont="1" applyAlignment="1">
      <alignment horizontal="left"/>
    </xf>
    <xf numFmtId="0" fontId="6" fillId="0" borderId="3" xfId="0" applyFont="1" applyBorder="1" applyAlignment="1">
      <alignment horizontal="left"/>
    </xf>
    <xf numFmtId="0" fontId="6" fillId="0" borderId="14" xfId="0" applyFont="1" applyBorder="1" applyAlignment="1">
      <alignment horizontal="left"/>
    </xf>
    <xf numFmtId="0" fontId="6" fillId="0" borderId="0" xfId="0" applyFont="1" applyFill="1" applyBorder="1" applyAlignment="1">
      <alignment horizontal="left" vertical="top" wrapText="1"/>
    </xf>
    <xf numFmtId="164" fontId="6" fillId="0" borderId="7" xfId="0" applyNumberFormat="1" applyFont="1" applyFill="1" applyBorder="1" applyAlignment="1">
      <alignment horizontal="center"/>
    </xf>
    <xf numFmtId="164" fontId="6" fillId="0" borderId="35" xfId="0" applyNumberFormat="1" applyFont="1" applyFill="1" applyBorder="1" applyAlignment="1">
      <alignment horizontal="center"/>
    </xf>
    <xf numFmtId="164" fontId="6" fillId="0" borderId="8" xfId="0" applyNumberFormat="1" applyFont="1" applyFill="1" applyBorder="1" applyAlignment="1">
      <alignment horizontal="center"/>
    </xf>
    <xf numFmtId="0" fontId="5" fillId="0" borderId="5" xfId="0" applyFont="1" applyFill="1" applyBorder="1" applyAlignment="1">
      <alignment horizontal="center"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164" fontId="5" fillId="0" borderId="10" xfId="0" applyNumberFormat="1" applyFont="1" applyFill="1" applyBorder="1" applyAlignment="1">
      <alignment horizontal="left" wrapText="1"/>
    </xf>
    <xf numFmtId="164" fontId="5" fillId="0" borderId="27" xfId="0" applyNumberFormat="1" applyFont="1" applyFill="1" applyBorder="1" applyAlignment="1">
      <alignment horizontal="left" wrapText="1"/>
    </xf>
    <xf numFmtId="0" fontId="6" fillId="0" borderId="3"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cellXfs>
  <cellStyles count="14">
    <cellStyle name="Normal" xfId="0"/>
    <cellStyle name="RowLevel_0" xfId="1"/>
    <cellStyle name="ColLevel_0" xfId="2"/>
    <cellStyle name="=C:\WINNT\SYSTEM32\COMMAND.COM" xfId="15"/>
    <cellStyle name="=C:\WINNT\SYSTEM32\COMMAND.COM_x0000_AVD=3_x0000_CDSRV=Embla_x0000_COMPUTERNAME=W5013" xfId="16"/>
    <cellStyle name="Comma" xfId="17"/>
    <cellStyle name="Comma [0]" xfId="18"/>
    <cellStyle name="Currency" xfId="19"/>
    <cellStyle name="Currency [0]" xfId="20"/>
    <cellStyle name="Euro" xfId="21"/>
    <cellStyle name="Followed Hyperlink" xfId="22"/>
    <cellStyle name="Hyperlink" xfId="23"/>
    <cellStyle name="Percent" xfId="24"/>
    <cellStyle name="Percent_Book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E\2007-08\June%202007\Sumeet%20Related%20Par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bkogta16148\Desktop\Analysis%20U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ata%20c\Kirit%20Patel\depreciation\Yr-04-05\200503-DEP-BK\ecb-04-05-muku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irit%20Patel\depreciation\yr-06-07\DEP-M-2006-12\Consol-Dep-2006-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ed Elmination March07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ylsis 1"/>
      <sheetName val="Anyl.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x"/>
      <sheetName val="ECB I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5 -YR-05-06"/>
      <sheetName val="Sheet3"/>
      <sheetName val="Addition"/>
      <sheetName val="GLTB-MAR-06R"/>
      <sheetName val="Sheet1"/>
      <sheetName val="ctb-200608"/>
      <sheetName val="ctb-200612"/>
      <sheetName val="Sheet4"/>
      <sheetName val="Dep-base-06-07 "/>
      <sheetName val="Comparision"/>
      <sheetName val="GLTB-Mar-06"/>
      <sheetName val="% of dep"/>
      <sheetName val="Motor car"/>
      <sheetName val="Profit-Loss on sale of assets"/>
      <sheetName val="SCH-5"/>
      <sheetName val="base-04-0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workbookViewId="0" topLeftCell="A1">
      <selection activeCell="A1" sqref="A1"/>
    </sheetView>
  </sheetViews>
  <sheetFormatPr defaultColWidth="9.140625" defaultRowHeight="12.75"/>
  <cols>
    <col min="1" max="1" width="1.57421875" style="203" customWidth="1"/>
    <col min="2" max="2" width="3.140625" style="204" customWidth="1"/>
    <col min="3" max="3" width="37.421875" style="233" customWidth="1"/>
    <col min="4" max="8" width="15.28125" style="276" customWidth="1"/>
    <col min="9" max="16384" width="9.140625" style="203" customWidth="1"/>
  </cols>
  <sheetData>
    <row r="1" spans="3:8" ht="12.75">
      <c r="C1" s="205"/>
      <c r="D1" s="205"/>
      <c r="E1" s="205"/>
      <c r="F1" s="206"/>
      <c r="G1" s="206"/>
      <c r="H1" s="206"/>
    </row>
    <row r="2" spans="2:8" ht="12.75">
      <c r="B2" s="208" t="s">
        <v>0</v>
      </c>
      <c r="C2" s="209"/>
      <c r="D2" s="209"/>
      <c r="E2" s="209"/>
      <c r="F2" s="209"/>
      <c r="G2" s="209"/>
      <c r="H2" s="210"/>
    </row>
    <row r="3" spans="2:8" ht="12.75">
      <c r="B3" s="211" t="s">
        <v>1</v>
      </c>
      <c r="C3" s="292"/>
      <c r="D3" s="292"/>
      <c r="E3" s="292"/>
      <c r="F3" s="292"/>
      <c r="G3" s="292"/>
      <c r="H3" s="293"/>
    </row>
    <row r="4" spans="2:8" ht="12.75">
      <c r="B4" s="211" t="s">
        <v>2</v>
      </c>
      <c r="C4" s="292"/>
      <c r="D4" s="292"/>
      <c r="E4" s="292"/>
      <c r="F4" s="292"/>
      <c r="G4" s="292"/>
      <c r="H4" s="293"/>
    </row>
    <row r="5" spans="2:8" ht="12.75">
      <c r="B5" s="294" t="s">
        <v>74</v>
      </c>
      <c r="C5" s="295"/>
      <c r="D5" s="295"/>
      <c r="E5" s="295"/>
      <c r="F5" s="295"/>
      <c r="G5" s="295"/>
      <c r="H5" s="296"/>
    </row>
    <row r="6" spans="2:8" ht="13.5" customHeight="1">
      <c r="B6" s="212"/>
      <c r="C6" s="213"/>
      <c r="D6" s="213"/>
      <c r="E6" s="213"/>
      <c r="F6" s="214"/>
      <c r="G6" s="214"/>
      <c r="H6" s="215" t="s">
        <v>75</v>
      </c>
    </row>
    <row r="7" spans="2:8" ht="12.75">
      <c r="B7" s="216"/>
      <c r="C7" s="217"/>
      <c r="D7" s="284" t="s">
        <v>5</v>
      </c>
      <c r="E7" s="285"/>
      <c r="F7" s="284" t="s">
        <v>76</v>
      </c>
      <c r="G7" s="286"/>
      <c r="H7" s="218" t="s">
        <v>7</v>
      </c>
    </row>
    <row r="8" spans="2:8" ht="12.75">
      <c r="B8" s="219"/>
      <c r="C8" s="220"/>
      <c r="D8" s="221" t="s">
        <v>8</v>
      </c>
      <c r="E8" s="221" t="s">
        <v>10</v>
      </c>
      <c r="F8" s="221" t="s">
        <v>8</v>
      </c>
      <c r="G8" s="221" t="s">
        <v>10</v>
      </c>
      <c r="H8" s="221" t="s">
        <v>12</v>
      </c>
    </row>
    <row r="9" spans="2:8" ht="12.75">
      <c r="B9" s="212"/>
      <c r="C9" s="222"/>
      <c r="D9" s="223" t="s">
        <v>13</v>
      </c>
      <c r="E9" s="223" t="s">
        <v>13</v>
      </c>
      <c r="F9" s="223" t="s">
        <v>13</v>
      </c>
      <c r="G9" s="223" t="s">
        <v>13</v>
      </c>
      <c r="H9" s="223" t="s">
        <v>16</v>
      </c>
    </row>
    <row r="10" spans="2:8" ht="12.75">
      <c r="B10" s="224" t="s">
        <v>17</v>
      </c>
      <c r="C10" s="205"/>
      <c r="D10" s="225"/>
      <c r="E10" s="225"/>
      <c r="F10" s="225"/>
      <c r="G10" s="225"/>
      <c r="H10" s="225"/>
    </row>
    <row r="11" spans="2:8" ht="12.75">
      <c r="B11" s="226" t="s">
        <v>77</v>
      </c>
      <c r="C11" s="205"/>
      <c r="D11" s="227">
        <v>5566.6</v>
      </c>
      <c r="E11" s="227">
        <v>4234.6</v>
      </c>
      <c r="F11" s="227">
        <v>10812.9</v>
      </c>
      <c r="G11" s="227">
        <v>8450.1</v>
      </c>
      <c r="H11" s="227">
        <v>17221.3</v>
      </c>
    </row>
    <row r="12" spans="2:8" ht="12.75">
      <c r="B12" s="226" t="s">
        <v>19</v>
      </c>
      <c r="C12" s="205"/>
      <c r="D12" s="227">
        <v>153.8</v>
      </c>
      <c r="E12" s="227">
        <v>160.6</v>
      </c>
      <c r="F12" s="227">
        <v>312</v>
      </c>
      <c r="G12" s="227">
        <v>299.3</v>
      </c>
      <c r="H12" s="227">
        <v>568.6</v>
      </c>
    </row>
    <row r="13" spans="2:8" ht="12.75">
      <c r="B13" s="228" t="s">
        <v>78</v>
      </c>
      <c r="C13" s="205"/>
      <c r="D13" s="229">
        <v>5412.8</v>
      </c>
      <c r="E13" s="229">
        <v>4074</v>
      </c>
      <c r="F13" s="229">
        <v>10500.9</v>
      </c>
      <c r="G13" s="229">
        <v>8150.8</v>
      </c>
      <c r="H13" s="229">
        <v>16652.7</v>
      </c>
    </row>
    <row r="14" spans="2:8" ht="12.75">
      <c r="B14" s="226" t="s">
        <v>79</v>
      </c>
      <c r="C14" s="230"/>
      <c r="D14" s="227">
        <v>2044.8</v>
      </c>
      <c r="E14" s="227">
        <v>1470.5</v>
      </c>
      <c r="F14" s="227">
        <v>3857.2</v>
      </c>
      <c r="G14" s="227">
        <v>2799</v>
      </c>
      <c r="H14" s="227">
        <v>5806.2</v>
      </c>
    </row>
    <row r="15" spans="2:8" ht="12.75">
      <c r="B15" s="226" t="s">
        <v>80</v>
      </c>
      <c r="C15" s="230"/>
      <c r="D15" s="227">
        <v>35</v>
      </c>
      <c r="E15" s="227">
        <v>124.3</v>
      </c>
      <c r="F15" s="227">
        <v>139.3</v>
      </c>
      <c r="G15" s="227">
        <v>189.8</v>
      </c>
      <c r="H15" s="227">
        <v>573.4</v>
      </c>
    </row>
    <row r="16" spans="2:8" ht="12.75">
      <c r="B16" s="226" t="s">
        <v>81</v>
      </c>
      <c r="C16" s="230"/>
      <c r="D16" s="231">
        <v>248.3</v>
      </c>
      <c r="E16" s="231">
        <v>261.8</v>
      </c>
      <c r="F16" s="231">
        <v>531.2</v>
      </c>
      <c r="G16" s="231">
        <v>500.7</v>
      </c>
      <c r="H16" s="231">
        <v>1035.3</v>
      </c>
    </row>
    <row r="17" spans="2:8" ht="12.75">
      <c r="B17" s="224" t="s">
        <v>22</v>
      </c>
      <c r="C17" s="205"/>
      <c r="D17" s="229">
        <v>7740.9</v>
      </c>
      <c r="E17" s="229">
        <v>5852.5</v>
      </c>
      <c r="F17" s="229">
        <v>15028.6</v>
      </c>
      <c r="G17" s="229">
        <v>11640.3</v>
      </c>
      <c r="H17" s="229">
        <v>24067.6</v>
      </c>
    </row>
    <row r="18" spans="2:8" ht="12.75">
      <c r="B18" s="224" t="s">
        <v>23</v>
      </c>
      <c r="C18" s="205"/>
      <c r="D18" s="229"/>
      <c r="E18" s="229"/>
      <c r="F18" s="229"/>
      <c r="G18" s="229"/>
      <c r="H18" s="229"/>
    </row>
    <row r="19" spans="2:8" ht="12.75">
      <c r="B19" s="226" t="s">
        <v>24</v>
      </c>
      <c r="C19" s="205"/>
      <c r="D19" s="227">
        <v>-58.1</v>
      </c>
      <c r="E19" s="227">
        <v>-10.2</v>
      </c>
      <c r="F19" s="227">
        <v>-107.6</v>
      </c>
      <c r="G19" s="227">
        <v>30.7</v>
      </c>
      <c r="H19" s="227">
        <v>-414.1</v>
      </c>
    </row>
    <row r="20" spans="2:8" ht="12.75">
      <c r="B20" s="226" t="s">
        <v>25</v>
      </c>
      <c r="C20" s="205"/>
      <c r="D20" s="227">
        <v>1378.6</v>
      </c>
      <c r="E20" s="227">
        <v>1184.2</v>
      </c>
      <c r="F20" s="227">
        <v>2752.6</v>
      </c>
      <c r="G20" s="227">
        <v>2257.4</v>
      </c>
      <c r="H20" s="227">
        <v>4914.7</v>
      </c>
    </row>
    <row r="21" spans="2:8" ht="12.75">
      <c r="B21" s="226" t="s">
        <v>82</v>
      </c>
      <c r="C21" s="205"/>
      <c r="D21" s="227">
        <v>2448.3</v>
      </c>
      <c r="E21" s="227">
        <v>1684.2</v>
      </c>
      <c r="F21" s="227">
        <v>4777.5</v>
      </c>
      <c r="G21" s="227">
        <v>3371.4</v>
      </c>
      <c r="H21" s="227">
        <v>7084.3</v>
      </c>
    </row>
    <row r="22" spans="2:8" ht="12.75">
      <c r="B22" s="226" t="s">
        <v>27</v>
      </c>
      <c r="C22" s="205"/>
      <c r="D22" s="227">
        <v>348.1</v>
      </c>
      <c r="E22" s="227">
        <v>309.8</v>
      </c>
      <c r="F22" s="227">
        <v>710.9</v>
      </c>
      <c r="G22" s="227">
        <v>624.5</v>
      </c>
      <c r="H22" s="227">
        <v>1244.9</v>
      </c>
    </row>
    <row r="23" spans="2:8" ht="12.75">
      <c r="B23" s="226" t="s">
        <v>28</v>
      </c>
      <c r="C23" s="205"/>
      <c r="D23" s="227">
        <v>165.3</v>
      </c>
      <c r="E23" s="227">
        <v>127.4</v>
      </c>
      <c r="F23" s="227">
        <v>332.1</v>
      </c>
      <c r="G23" s="227">
        <v>254.4</v>
      </c>
      <c r="H23" s="227">
        <v>516.3</v>
      </c>
    </row>
    <row r="24" spans="2:8" ht="12.75">
      <c r="B24" s="226" t="s">
        <v>29</v>
      </c>
      <c r="C24" s="205"/>
      <c r="D24" s="227">
        <v>136.9</v>
      </c>
      <c r="E24" s="227">
        <v>117.1</v>
      </c>
      <c r="F24" s="227">
        <v>272.3</v>
      </c>
      <c r="G24" s="227">
        <v>235.2</v>
      </c>
      <c r="H24" s="227">
        <v>462.7</v>
      </c>
    </row>
    <row r="25" spans="2:8" ht="12.75">
      <c r="B25" s="226" t="s">
        <v>30</v>
      </c>
      <c r="C25" s="205"/>
      <c r="D25" s="227">
        <v>1341</v>
      </c>
      <c r="E25" s="227">
        <v>884.8</v>
      </c>
      <c r="F25" s="227">
        <v>1966.2</v>
      </c>
      <c r="G25" s="227">
        <v>1723.7</v>
      </c>
      <c r="H25" s="227">
        <v>3853.4</v>
      </c>
    </row>
    <row r="26" spans="2:8" ht="12.75">
      <c r="B26" s="224" t="s">
        <v>31</v>
      </c>
      <c r="C26" s="205"/>
      <c r="D26" s="229">
        <v>5760.1</v>
      </c>
      <c r="E26" s="229">
        <v>4297.3</v>
      </c>
      <c r="F26" s="229">
        <v>10704</v>
      </c>
      <c r="G26" s="229">
        <v>8497.3</v>
      </c>
      <c r="H26" s="229">
        <v>17662.2</v>
      </c>
    </row>
    <row r="27" spans="2:8" ht="12.75">
      <c r="B27" s="224" t="s">
        <v>32</v>
      </c>
      <c r="C27" s="205"/>
      <c r="D27" s="229">
        <v>1980.8</v>
      </c>
      <c r="E27" s="229">
        <v>1633.3</v>
      </c>
      <c r="F27" s="229">
        <v>4324.6</v>
      </c>
      <c r="G27" s="229">
        <v>3143</v>
      </c>
      <c r="H27" s="229">
        <v>6405.4</v>
      </c>
    </row>
    <row r="28" spans="2:8" ht="12.75">
      <c r="B28" s="219" t="s">
        <v>33</v>
      </c>
      <c r="C28" s="205"/>
      <c r="D28" s="227">
        <v>32.5</v>
      </c>
      <c r="E28" s="227">
        <v>32.2</v>
      </c>
      <c r="F28" s="227">
        <v>122.4</v>
      </c>
      <c r="G28" s="227">
        <v>61.7</v>
      </c>
      <c r="H28" s="227">
        <v>116.1</v>
      </c>
    </row>
    <row r="29" spans="2:8" ht="12.75">
      <c r="B29" s="224" t="s">
        <v>83</v>
      </c>
      <c r="C29" s="205"/>
      <c r="D29" s="229">
        <v>1948.3</v>
      </c>
      <c r="E29" s="229">
        <v>1601.1</v>
      </c>
      <c r="F29" s="229">
        <v>4202.2</v>
      </c>
      <c r="G29" s="229">
        <v>3081.3</v>
      </c>
      <c r="H29" s="229">
        <v>6289.3</v>
      </c>
    </row>
    <row r="30" spans="2:8" ht="12.75">
      <c r="B30" s="219" t="s">
        <v>37</v>
      </c>
      <c r="C30" s="232"/>
      <c r="D30" s="229"/>
      <c r="E30" s="229"/>
      <c r="F30" s="229"/>
      <c r="G30" s="229"/>
      <c r="H30" s="229"/>
    </row>
    <row r="31" spans="2:8" ht="12.75">
      <c r="B31" s="226" t="s">
        <v>38</v>
      </c>
      <c r="C31" s="205"/>
      <c r="D31" s="227">
        <v>995.9</v>
      </c>
      <c r="E31" s="227">
        <v>933.3</v>
      </c>
      <c r="F31" s="227">
        <v>995.9</v>
      </c>
      <c r="G31" s="227">
        <v>933.3</v>
      </c>
      <c r="H31" s="227">
        <v>967</v>
      </c>
    </row>
    <row r="32" spans="2:8" ht="12.75">
      <c r="B32" s="226" t="s">
        <v>39</v>
      </c>
      <c r="C32" s="205"/>
      <c r="D32" s="227">
        <v>13.7</v>
      </c>
      <c r="E32" s="227">
        <v>14</v>
      </c>
      <c r="F32" s="227">
        <v>13.7</v>
      </c>
      <c r="G32" s="227">
        <v>14</v>
      </c>
      <c r="H32" s="227">
        <v>13.7</v>
      </c>
    </row>
    <row r="33" spans="2:8" s="233" customFormat="1" ht="30.75" customHeight="1">
      <c r="B33" s="287" t="s">
        <v>84</v>
      </c>
      <c r="C33" s="288"/>
      <c r="D33" s="227"/>
      <c r="E33" s="227"/>
      <c r="F33" s="227"/>
      <c r="G33" s="227"/>
      <c r="H33" s="227">
        <v>23514.2</v>
      </c>
    </row>
    <row r="34" spans="2:8" s="233" customFormat="1" ht="12.75">
      <c r="B34" s="224" t="s">
        <v>85</v>
      </c>
      <c r="C34" s="234"/>
      <c r="D34" s="229">
        <v>9.8</v>
      </c>
      <c r="E34" s="229">
        <v>8.6</v>
      </c>
      <c r="F34" s="229">
        <v>21.4</v>
      </c>
      <c r="G34" s="229">
        <v>16.6</v>
      </c>
      <c r="H34" s="229">
        <v>33.5</v>
      </c>
    </row>
    <row r="35" spans="2:8" s="233" customFormat="1" ht="12.75">
      <c r="B35" s="235" t="s">
        <v>86</v>
      </c>
      <c r="C35" s="236"/>
      <c r="D35" s="229">
        <v>9.4</v>
      </c>
      <c r="E35" s="229">
        <v>7.7</v>
      </c>
      <c r="F35" s="229">
        <v>20.3</v>
      </c>
      <c r="G35" s="229">
        <v>14.9</v>
      </c>
      <c r="H35" s="229">
        <v>31.2</v>
      </c>
    </row>
    <row r="36" spans="2:8" s="233" customFormat="1" ht="12.75">
      <c r="B36" s="237" t="s">
        <v>44</v>
      </c>
      <c r="C36" s="238"/>
      <c r="D36" s="239"/>
      <c r="E36" s="240"/>
      <c r="F36" s="239"/>
      <c r="G36" s="239"/>
      <c r="H36" s="241"/>
    </row>
    <row r="37" spans="2:8" s="233" customFormat="1" ht="12.75">
      <c r="B37" s="219" t="s">
        <v>45</v>
      </c>
      <c r="C37" s="232"/>
      <c r="D37" s="242">
        <v>67110364</v>
      </c>
      <c r="E37" s="242">
        <v>54290557</v>
      </c>
      <c r="F37" s="242">
        <v>67110364</v>
      </c>
      <c r="G37" s="242">
        <v>54290557</v>
      </c>
      <c r="H37" s="242">
        <v>61296543</v>
      </c>
    </row>
    <row r="38" spans="2:8" s="233" customFormat="1" ht="12.75">
      <c r="B38" s="243" t="s">
        <v>46</v>
      </c>
      <c r="C38" s="244"/>
      <c r="D38" s="245">
        <v>33.69</v>
      </c>
      <c r="E38" s="245">
        <v>29.08</v>
      </c>
      <c r="F38" s="245">
        <v>33.69</v>
      </c>
      <c r="G38" s="245">
        <v>29.08</v>
      </c>
      <c r="H38" s="245">
        <v>31.69</v>
      </c>
    </row>
    <row r="39" spans="1:8" s="233" customFormat="1" ht="3" customHeight="1">
      <c r="A39" s="205"/>
      <c r="B39" s="246"/>
      <c r="C39" s="247"/>
      <c r="D39" s="247"/>
      <c r="E39" s="248"/>
      <c r="F39" s="247"/>
      <c r="G39" s="247"/>
      <c r="H39" s="248"/>
    </row>
    <row r="40" spans="2:8" s="233" customFormat="1" ht="12.75">
      <c r="B40" s="289" t="s">
        <v>87</v>
      </c>
      <c r="C40" s="290"/>
      <c r="D40" s="249"/>
      <c r="E40" s="250"/>
      <c r="F40" s="249"/>
      <c r="G40" s="249"/>
      <c r="H40" s="250"/>
    </row>
    <row r="41" spans="2:8" s="233" customFormat="1" ht="12.75">
      <c r="B41" s="291"/>
      <c r="C41" s="207"/>
      <c r="D41" s="251">
        <v>324.6996830790001</v>
      </c>
      <c r="E41" s="251">
        <v>383.8</v>
      </c>
      <c r="F41" s="251">
        <v>607.6246787790001</v>
      </c>
      <c r="G41" s="251">
        <v>704.4</v>
      </c>
      <c r="H41" s="251">
        <v>1536.3</v>
      </c>
    </row>
    <row r="42" spans="2:8" s="252" customFormat="1" ht="15">
      <c r="B42" s="253"/>
      <c r="C42" s="254"/>
      <c r="D42" s="254"/>
      <c r="E42" s="254"/>
      <c r="F42" s="255"/>
      <c r="G42" s="255"/>
      <c r="H42" s="255"/>
    </row>
    <row r="43" spans="2:8" s="252" customFormat="1" ht="15.75">
      <c r="B43" s="253"/>
      <c r="C43" s="256" t="s">
        <v>48</v>
      </c>
      <c r="D43" s="256"/>
      <c r="E43" s="256"/>
      <c r="F43" s="257"/>
      <c r="G43" s="257"/>
      <c r="H43" s="257"/>
    </row>
    <row r="44" spans="2:8" s="258" customFormat="1" ht="14.25">
      <c r="B44" s="259">
        <v>1</v>
      </c>
      <c r="C44" s="277" t="s">
        <v>88</v>
      </c>
      <c r="D44" s="277"/>
      <c r="E44" s="277"/>
      <c r="F44" s="277"/>
      <c r="G44" s="277"/>
      <c r="H44" s="277"/>
    </row>
    <row r="45" spans="2:8" s="258" customFormat="1" ht="14.25">
      <c r="B45" s="259"/>
      <c r="C45" s="277"/>
      <c r="D45" s="277"/>
      <c r="E45" s="277"/>
      <c r="F45" s="277"/>
      <c r="G45" s="277"/>
      <c r="H45" s="277"/>
    </row>
    <row r="46" spans="2:8" s="258" customFormat="1" ht="14.25">
      <c r="B46" s="259"/>
      <c r="C46" s="280"/>
      <c r="D46" s="280"/>
      <c r="E46" s="280"/>
      <c r="F46" s="280"/>
      <c r="G46" s="280"/>
      <c r="H46" s="280"/>
    </row>
    <row r="47" spans="2:8" s="258" customFormat="1" ht="5.25" customHeight="1">
      <c r="B47" s="262"/>
      <c r="C47" s="261"/>
      <c r="D47" s="261"/>
      <c r="E47" s="261"/>
      <c r="F47" s="261"/>
      <c r="G47" s="261"/>
      <c r="H47" s="261"/>
    </row>
    <row r="48" spans="2:8" s="258" customFormat="1" ht="14.25">
      <c r="B48" s="263">
        <v>2</v>
      </c>
      <c r="C48" s="281" t="s">
        <v>89</v>
      </c>
      <c r="D48" s="281"/>
      <c r="E48" s="281"/>
      <c r="F48" s="281"/>
      <c r="G48" s="281"/>
      <c r="H48" s="282"/>
    </row>
    <row r="49" spans="2:8" s="258" customFormat="1" ht="14.25">
      <c r="B49" s="263"/>
      <c r="C49" s="281"/>
      <c r="D49" s="281"/>
      <c r="E49" s="281"/>
      <c r="F49" s="281"/>
      <c r="G49" s="281"/>
      <c r="H49" s="282"/>
    </row>
    <row r="50" spans="2:8" s="258" customFormat="1" ht="14.25">
      <c r="B50" s="263"/>
      <c r="C50" s="281"/>
      <c r="D50" s="281"/>
      <c r="E50" s="281"/>
      <c r="F50" s="281"/>
      <c r="G50" s="281"/>
      <c r="H50" s="282"/>
    </row>
    <row r="51" spans="2:8" s="258" customFormat="1" ht="14.25">
      <c r="B51" s="263"/>
      <c r="C51" s="281"/>
      <c r="D51" s="281"/>
      <c r="E51" s="281"/>
      <c r="F51" s="281"/>
      <c r="G51" s="281"/>
      <c r="H51" s="282"/>
    </row>
    <row r="52" spans="2:8" s="258" customFormat="1" ht="14.25">
      <c r="B52" s="263"/>
      <c r="C52" s="281"/>
      <c r="D52" s="281"/>
      <c r="E52" s="281"/>
      <c r="F52" s="281"/>
      <c r="G52" s="281"/>
      <c r="H52" s="282"/>
    </row>
    <row r="53" spans="2:8" s="258" customFormat="1" ht="14.25">
      <c r="B53" s="263"/>
      <c r="C53" s="281"/>
      <c r="D53" s="281"/>
      <c r="E53" s="281"/>
      <c r="F53" s="281"/>
      <c r="G53" s="281"/>
      <c r="H53" s="282"/>
    </row>
    <row r="54" spans="2:8" s="258" customFormat="1" ht="5.25" customHeight="1">
      <c r="B54" s="263"/>
      <c r="C54" s="264"/>
      <c r="D54" s="264"/>
      <c r="E54" s="264"/>
      <c r="F54" s="265"/>
      <c r="G54" s="265"/>
      <c r="H54" s="265"/>
    </row>
    <row r="55" spans="2:8" s="258" customFormat="1" ht="14.25">
      <c r="B55" s="263">
        <v>3</v>
      </c>
      <c r="C55" s="283" t="s">
        <v>90</v>
      </c>
      <c r="D55" s="283"/>
      <c r="E55" s="283"/>
      <c r="F55" s="283"/>
      <c r="G55" s="283"/>
      <c r="H55" s="283"/>
    </row>
    <row r="56" spans="2:8" s="258" customFormat="1" ht="14.25">
      <c r="B56" s="263"/>
      <c r="C56" s="283"/>
      <c r="D56" s="283"/>
      <c r="E56" s="283"/>
      <c r="F56" s="283"/>
      <c r="G56" s="283"/>
      <c r="H56" s="283"/>
    </row>
    <row r="57" spans="2:8" s="258" customFormat="1" ht="14.25">
      <c r="B57" s="263"/>
      <c r="C57" s="283"/>
      <c r="D57" s="283"/>
      <c r="E57" s="283"/>
      <c r="F57" s="283"/>
      <c r="G57" s="283"/>
      <c r="H57" s="283"/>
    </row>
    <row r="58" spans="2:8" s="258" customFormat="1" ht="14.25">
      <c r="B58" s="263"/>
      <c r="C58" s="283"/>
      <c r="D58" s="283"/>
      <c r="E58" s="283"/>
      <c r="F58" s="283"/>
      <c r="G58" s="283"/>
      <c r="H58" s="283"/>
    </row>
    <row r="59" spans="2:8" s="258" customFormat="1" ht="5.25" customHeight="1">
      <c r="B59" s="263"/>
      <c r="C59" s="264"/>
      <c r="D59" s="264"/>
      <c r="E59" s="264"/>
      <c r="F59" s="265"/>
      <c r="G59" s="265"/>
      <c r="H59" s="265"/>
    </row>
    <row r="60" spans="2:8" s="258" customFormat="1" ht="14.25">
      <c r="B60" s="263">
        <v>4</v>
      </c>
      <c r="C60" s="283" t="s">
        <v>53</v>
      </c>
      <c r="D60" s="283"/>
      <c r="E60" s="283"/>
      <c r="F60" s="283"/>
      <c r="G60" s="283"/>
      <c r="H60" s="283"/>
    </row>
    <row r="61" spans="2:8" s="258" customFormat="1" ht="14.25">
      <c r="B61" s="263"/>
      <c r="C61" s="283"/>
      <c r="D61" s="283"/>
      <c r="E61" s="283"/>
      <c r="F61" s="283"/>
      <c r="G61" s="283"/>
      <c r="H61" s="283"/>
    </row>
    <row r="62" spans="2:8" s="258" customFormat="1" ht="14.25">
      <c r="B62" s="263"/>
      <c r="C62" s="283"/>
      <c r="D62" s="283"/>
      <c r="E62" s="283"/>
      <c r="F62" s="283"/>
      <c r="G62" s="283"/>
      <c r="H62" s="283"/>
    </row>
    <row r="63" spans="2:8" s="258" customFormat="1" ht="5.25" customHeight="1">
      <c r="B63" s="259"/>
      <c r="C63" s="261"/>
      <c r="D63" s="261"/>
      <c r="E63" s="261"/>
      <c r="F63" s="261"/>
      <c r="G63" s="261"/>
      <c r="H63" s="261"/>
    </row>
    <row r="64" spans="2:8" s="258" customFormat="1" ht="14.25">
      <c r="B64" s="263">
        <v>5</v>
      </c>
      <c r="C64" s="277" t="s">
        <v>55</v>
      </c>
      <c r="D64" s="277"/>
      <c r="E64" s="277"/>
      <c r="F64" s="277"/>
      <c r="G64" s="277"/>
      <c r="H64" s="278"/>
    </row>
    <row r="65" spans="2:8" s="258" customFormat="1" ht="5.25" customHeight="1">
      <c r="B65" s="263"/>
      <c r="C65" s="264"/>
      <c r="D65" s="264"/>
      <c r="E65" s="264"/>
      <c r="F65" s="265"/>
      <c r="G65" s="265"/>
      <c r="H65" s="265"/>
    </row>
    <row r="66" spans="2:8" s="258" customFormat="1" ht="14.25">
      <c r="B66" s="263">
        <v>6</v>
      </c>
      <c r="C66" s="277" t="s">
        <v>56</v>
      </c>
      <c r="D66" s="277"/>
      <c r="E66" s="277"/>
      <c r="F66" s="277"/>
      <c r="G66" s="277"/>
      <c r="H66" s="278"/>
    </row>
    <row r="67" spans="2:8" s="258" customFormat="1" ht="5.25" customHeight="1">
      <c r="B67" s="263"/>
      <c r="C67" s="260"/>
      <c r="D67" s="260"/>
      <c r="E67" s="260"/>
      <c r="F67" s="266"/>
      <c r="G67" s="266"/>
      <c r="H67" s="266"/>
    </row>
    <row r="68" spans="2:8" s="258" customFormat="1" ht="14.25">
      <c r="B68" s="263">
        <v>7</v>
      </c>
      <c r="C68" s="277" t="s">
        <v>57</v>
      </c>
      <c r="D68" s="277"/>
      <c r="E68" s="277"/>
      <c r="F68" s="277"/>
      <c r="G68" s="277"/>
      <c r="H68" s="277"/>
    </row>
    <row r="69" spans="2:8" s="258" customFormat="1" ht="14.25">
      <c r="B69" s="263"/>
      <c r="C69" s="279"/>
      <c r="D69" s="279"/>
      <c r="E69" s="279"/>
      <c r="F69" s="279"/>
      <c r="G69" s="279"/>
      <c r="H69" s="279"/>
    </row>
    <row r="70" spans="2:8" s="258" customFormat="1" ht="5.25" customHeight="1">
      <c r="B70" s="262"/>
      <c r="C70" s="261"/>
      <c r="D70" s="261"/>
      <c r="E70" s="261"/>
      <c r="F70" s="261"/>
      <c r="G70" s="261"/>
      <c r="H70" s="261"/>
    </row>
    <row r="71" spans="2:8" s="258" customFormat="1" ht="14.25">
      <c r="B71" s="263">
        <v>8</v>
      </c>
      <c r="C71" s="277" t="s">
        <v>91</v>
      </c>
      <c r="D71" s="277"/>
      <c r="E71" s="277"/>
      <c r="F71" s="277"/>
      <c r="G71" s="277"/>
      <c r="H71" s="277"/>
    </row>
    <row r="72" spans="2:8" s="258" customFormat="1" ht="14.25">
      <c r="B72" s="263"/>
      <c r="C72" s="260"/>
      <c r="D72" s="260"/>
      <c r="E72" s="260"/>
      <c r="F72" s="260"/>
      <c r="G72" s="260"/>
      <c r="H72" s="260"/>
    </row>
    <row r="73" spans="2:8" s="258" customFormat="1" ht="14.25">
      <c r="B73" s="267"/>
      <c r="C73" s="268"/>
      <c r="D73" s="268"/>
      <c r="E73" s="268"/>
      <c r="F73" s="269" t="s">
        <v>92</v>
      </c>
      <c r="G73" s="270"/>
      <c r="H73" s="271"/>
    </row>
    <row r="74" spans="2:8" s="258" customFormat="1" ht="14.25">
      <c r="B74" s="267"/>
      <c r="C74" s="268"/>
      <c r="D74" s="268"/>
      <c r="E74" s="268"/>
      <c r="F74" s="269"/>
      <c r="G74" s="270"/>
      <c r="H74" s="271"/>
    </row>
    <row r="75" spans="2:8" s="258" customFormat="1" ht="14.25">
      <c r="B75" s="267"/>
      <c r="C75" s="268"/>
      <c r="D75" s="268"/>
      <c r="E75" s="268"/>
      <c r="F75" s="269"/>
      <c r="G75" s="270"/>
      <c r="H75" s="271"/>
    </row>
    <row r="76" spans="2:8" s="258" customFormat="1" ht="14.25">
      <c r="B76" s="267"/>
      <c r="C76" s="268"/>
      <c r="D76" s="268"/>
      <c r="E76" s="268"/>
      <c r="F76" s="269"/>
      <c r="G76" s="270"/>
      <c r="H76" s="271"/>
    </row>
    <row r="77" spans="2:8" s="258" customFormat="1" ht="15">
      <c r="B77" s="267"/>
      <c r="C77" s="268"/>
      <c r="D77" s="268"/>
      <c r="E77" s="268"/>
      <c r="F77" s="272" t="s">
        <v>60</v>
      </c>
      <c r="G77" s="273"/>
      <c r="H77" s="271"/>
    </row>
    <row r="78" spans="2:8" s="258" customFormat="1" ht="14.25">
      <c r="B78" s="267"/>
      <c r="C78" s="268" t="s">
        <v>61</v>
      </c>
      <c r="D78" s="268"/>
      <c r="E78" s="268"/>
      <c r="F78" s="274" t="s">
        <v>62</v>
      </c>
      <c r="G78" s="275"/>
      <c r="H78" s="271"/>
    </row>
  </sheetData>
  <mergeCells count="16">
    <mergeCell ref="B2:H2"/>
    <mergeCell ref="B3:H3"/>
    <mergeCell ref="B4:H4"/>
    <mergeCell ref="B5:H5"/>
    <mergeCell ref="D7:E7"/>
    <mergeCell ref="F7:G7"/>
    <mergeCell ref="B33:C33"/>
    <mergeCell ref="B40:C41"/>
    <mergeCell ref="C44:H46"/>
    <mergeCell ref="C48:H53"/>
    <mergeCell ref="C55:H58"/>
    <mergeCell ref="C60:H62"/>
    <mergeCell ref="C64:H64"/>
    <mergeCell ref="C66:H66"/>
    <mergeCell ref="C68:H69"/>
    <mergeCell ref="C71:H71"/>
  </mergeCells>
  <printOptions horizontalCentered="1"/>
  <pageMargins left="0.5" right="0.5" top="0.5" bottom="0.5" header="0.5" footer="0.5"/>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IS62829"/>
  <sheetViews>
    <sheetView tabSelected="1" view="pageBreakPreview" zoomScale="50" zoomScaleNormal="50" zoomScaleSheetLayoutView="50" workbookViewId="0" topLeftCell="A1">
      <selection activeCell="A1" sqref="A1"/>
    </sheetView>
  </sheetViews>
  <sheetFormatPr defaultColWidth="9.140625" defaultRowHeight="12.75"/>
  <cols>
    <col min="1" max="1" width="1.7109375" style="6" customWidth="1"/>
    <col min="2" max="2" width="6.28125" style="5" customWidth="1"/>
    <col min="3" max="3" width="59.8515625" style="5" customWidth="1"/>
    <col min="4" max="4" width="27.28125" style="194" bestFit="1" customWidth="1"/>
    <col min="5" max="6" width="13.7109375" style="194" hidden="1" customWidth="1"/>
    <col min="7" max="7" width="25.00390625" style="194" customWidth="1"/>
    <col min="8" max="9" width="13.7109375" style="194" hidden="1" customWidth="1"/>
    <col min="10" max="10" width="27.28125" style="194" bestFit="1" customWidth="1"/>
    <col min="11" max="11" width="13.7109375" style="194" hidden="1" customWidth="1"/>
    <col min="12" max="12" width="28.7109375" style="194" bestFit="1" customWidth="1"/>
    <col min="13" max="13" width="13.7109375" style="194" hidden="1" customWidth="1"/>
    <col min="14" max="14" width="16.28125" style="194" hidden="1" customWidth="1"/>
    <col min="15" max="15" width="22.28125" style="194" customWidth="1"/>
    <col min="16" max="16" width="18.7109375" style="194" hidden="1" customWidth="1"/>
    <col min="17" max="17" width="15.421875" style="18" hidden="1" customWidth="1"/>
    <col min="18" max="18" width="18.28125" style="18" hidden="1" customWidth="1"/>
    <col min="19" max="19" width="15.00390625" style="5" customWidth="1"/>
    <col min="20" max="23" width="21.57421875" style="17" customWidth="1"/>
    <col min="24" max="24" width="23.7109375" style="17" customWidth="1"/>
    <col min="25" max="25" width="21.57421875" style="17" customWidth="1"/>
    <col min="26" max="26" width="23.28125" style="17" customWidth="1"/>
    <col min="27" max="27" width="10.00390625" style="17" customWidth="1"/>
    <col min="28" max="28" width="9.140625" style="17" customWidth="1"/>
    <col min="29" max="29" width="14.00390625" style="17" customWidth="1"/>
    <col min="30" max="30" width="16.7109375" style="17" customWidth="1"/>
    <col min="31" max="31" width="12.57421875" style="17" customWidth="1"/>
    <col min="32" max="32" width="12.421875" style="17" customWidth="1"/>
    <col min="33" max="37" width="9.140625" style="17" customWidth="1"/>
    <col min="38" max="60" width="9.140625" style="5" customWidth="1"/>
    <col min="61" max="61" width="10.8515625" style="5" bestFit="1" customWidth="1"/>
    <col min="62" max="251" width="9.140625" style="5" customWidth="1"/>
    <col min="252" max="16384" width="9.140625" style="6" customWidth="1"/>
  </cols>
  <sheetData>
    <row r="1" spans="2:19" ht="19.5" customHeight="1">
      <c r="B1" s="309" t="s">
        <v>0</v>
      </c>
      <c r="C1" s="310"/>
      <c r="D1" s="310"/>
      <c r="E1" s="310"/>
      <c r="F1" s="310"/>
      <c r="G1" s="310"/>
      <c r="H1" s="310"/>
      <c r="I1" s="310"/>
      <c r="J1" s="310"/>
      <c r="K1" s="310"/>
      <c r="L1" s="310"/>
      <c r="M1" s="310"/>
      <c r="N1" s="310"/>
      <c r="O1" s="311"/>
      <c r="P1" s="2"/>
      <c r="Q1" s="3"/>
      <c r="R1" s="2"/>
      <c r="S1" s="4"/>
    </row>
    <row r="2" spans="2:19" ht="19.5" customHeight="1">
      <c r="B2" s="314" t="s">
        <v>1</v>
      </c>
      <c r="C2" s="315"/>
      <c r="D2" s="315"/>
      <c r="E2" s="315"/>
      <c r="F2" s="315"/>
      <c r="G2" s="315"/>
      <c r="H2" s="315"/>
      <c r="I2" s="315"/>
      <c r="J2" s="315"/>
      <c r="K2" s="315"/>
      <c r="L2" s="315"/>
      <c r="M2" s="315"/>
      <c r="N2" s="315"/>
      <c r="O2" s="316"/>
      <c r="P2" s="8"/>
      <c r="Q2" s="9"/>
      <c r="R2" s="8"/>
      <c r="S2" s="4"/>
    </row>
    <row r="3" spans="2:19" ht="19.5" customHeight="1">
      <c r="B3" s="314" t="s">
        <v>2</v>
      </c>
      <c r="C3" s="315"/>
      <c r="D3" s="315"/>
      <c r="E3" s="315"/>
      <c r="F3" s="315"/>
      <c r="G3" s="315"/>
      <c r="H3" s="315"/>
      <c r="I3" s="315"/>
      <c r="J3" s="315"/>
      <c r="K3" s="315"/>
      <c r="L3" s="315"/>
      <c r="M3" s="315"/>
      <c r="N3" s="315"/>
      <c r="O3" s="316"/>
      <c r="P3" s="7"/>
      <c r="Q3" s="9"/>
      <c r="R3" s="8"/>
      <c r="S3" s="4"/>
    </row>
    <row r="4" spans="2:253" s="9" customFormat="1" ht="19.5" customHeight="1">
      <c r="B4" s="314"/>
      <c r="C4" s="315"/>
      <c r="D4" s="315"/>
      <c r="E4" s="315"/>
      <c r="F4" s="315"/>
      <c r="G4" s="315"/>
      <c r="H4" s="315"/>
      <c r="I4" s="315"/>
      <c r="J4" s="315"/>
      <c r="K4" s="315"/>
      <c r="L4" s="315"/>
      <c r="M4" s="315"/>
      <c r="N4" s="315"/>
      <c r="O4" s="316"/>
      <c r="P4" s="7"/>
      <c r="Q4" s="10"/>
      <c r="R4" s="11"/>
      <c r="S4" s="12"/>
      <c r="IR4" s="6"/>
      <c r="IS4" s="6"/>
    </row>
    <row r="5" spans="2:253" s="9" customFormat="1" ht="19.5" customHeight="1">
      <c r="B5" s="309" t="s">
        <v>3</v>
      </c>
      <c r="C5" s="310"/>
      <c r="D5" s="310"/>
      <c r="E5" s="310"/>
      <c r="F5" s="310"/>
      <c r="G5" s="310"/>
      <c r="H5" s="310"/>
      <c r="I5" s="310"/>
      <c r="J5" s="310"/>
      <c r="K5" s="310"/>
      <c r="L5" s="310"/>
      <c r="M5" s="310"/>
      <c r="N5" s="310"/>
      <c r="O5" s="311"/>
      <c r="P5" s="1"/>
      <c r="Q5" s="13"/>
      <c r="R5" s="14"/>
      <c r="S5" s="12"/>
      <c r="IR5" s="6"/>
      <c r="IS5" s="6"/>
    </row>
    <row r="6" spans="2:19" ht="19.5" customHeight="1">
      <c r="B6" s="12"/>
      <c r="C6" s="13"/>
      <c r="D6" s="15"/>
      <c r="E6" s="15"/>
      <c r="F6" s="15"/>
      <c r="G6" s="15"/>
      <c r="H6" s="15"/>
      <c r="I6" s="15"/>
      <c r="J6" s="15"/>
      <c r="K6" s="15"/>
      <c r="L6" s="15"/>
      <c r="M6" s="15"/>
      <c r="N6" s="15"/>
      <c r="O6" s="16"/>
      <c r="P6" s="16"/>
      <c r="Q6" s="15"/>
      <c r="R6" s="16"/>
      <c r="S6" s="4"/>
    </row>
    <row r="7" spans="2:26" ht="19.5" customHeight="1">
      <c r="B7" s="4"/>
      <c r="C7" s="17"/>
      <c r="D7" s="18"/>
      <c r="E7" s="18"/>
      <c r="F7" s="18"/>
      <c r="G7" s="18"/>
      <c r="H7" s="18"/>
      <c r="I7" s="18"/>
      <c r="J7" s="18"/>
      <c r="K7" s="18"/>
      <c r="L7" s="18"/>
      <c r="M7" s="18"/>
      <c r="N7" s="312" t="s">
        <v>4</v>
      </c>
      <c r="O7" s="313"/>
      <c r="P7" s="19"/>
      <c r="Q7" s="20"/>
      <c r="R7" s="21"/>
      <c r="S7" s="4"/>
      <c r="T7" s="40"/>
      <c r="U7" s="40"/>
      <c r="V7" s="40"/>
      <c r="W7" s="40"/>
      <c r="X7" s="196"/>
      <c r="Y7" s="196"/>
      <c r="Z7" s="196"/>
    </row>
    <row r="8" spans="2:26" ht="21.75" customHeight="1">
      <c r="B8" s="22"/>
      <c r="C8" s="23"/>
      <c r="D8" s="301" t="s">
        <v>5</v>
      </c>
      <c r="E8" s="301"/>
      <c r="F8" s="301"/>
      <c r="G8" s="301"/>
      <c r="H8" s="24"/>
      <c r="I8" s="25"/>
      <c r="J8" s="306" t="s">
        <v>6</v>
      </c>
      <c r="K8" s="307"/>
      <c r="L8" s="307"/>
      <c r="M8" s="308"/>
      <c r="N8" s="24"/>
      <c r="O8" s="27" t="s">
        <v>7</v>
      </c>
      <c r="P8" s="28"/>
      <c r="Q8" s="10"/>
      <c r="R8" s="29"/>
      <c r="S8" s="4"/>
      <c r="T8" s="40"/>
      <c r="U8" s="40"/>
      <c r="V8" s="40"/>
      <c r="W8" s="40"/>
      <c r="X8" s="196"/>
      <c r="Y8" s="196"/>
      <c r="Z8" s="196"/>
    </row>
    <row r="9" spans="2:26" ht="19.5" customHeight="1">
      <c r="B9" s="4"/>
      <c r="C9" s="17"/>
      <c r="D9" s="30" t="s">
        <v>8</v>
      </c>
      <c r="E9" s="30" t="s">
        <v>9</v>
      </c>
      <c r="F9" s="30"/>
      <c r="G9" s="30" t="s">
        <v>10</v>
      </c>
      <c r="H9" s="30" t="s">
        <v>9</v>
      </c>
      <c r="I9" s="30"/>
      <c r="J9" s="30" t="s">
        <v>8</v>
      </c>
      <c r="K9" s="30" t="s">
        <v>9</v>
      </c>
      <c r="L9" s="30" t="s">
        <v>10</v>
      </c>
      <c r="M9" s="30" t="s">
        <v>9</v>
      </c>
      <c r="N9" s="31" t="s">
        <v>11</v>
      </c>
      <c r="O9" s="30" t="s">
        <v>12</v>
      </c>
      <c r="P9" s="26" t="s">
        <v>9</v>
      </c>
      <c r="Q9" s="32" t="s">
        <v>9</v>
      </c>
      <c r="R9" s="33" t="s">
        <v>11</v>
      </c>
      <c r="S9" s="4"/>
      <c r="T9" s="40"/>
      <c r="U9" s="40"/>
      <c r="V9" s="40"/>
      <c r="W9" s="40"/>
      <c r="X9" s="197"/>
      <c r="Y9" s="197"/>
      <c r="Z9" s="197"/>
    </row>
    <row r="10" spans="2:26" ht="19.5" customHeight="1">
      <c r="B10" s="34"/>
      <c r="C10" s="35"/>
      <c r="D10" s="30" t="s">
        <v>13</v>
      </c>
      <c r="E10" s="30" t="s">
        <v>14</v>
      </c>
      <c r="F10" s="30"/>
      <c r="G10" s="30" t="s">
        <v>13</v>
      </c>
      <c r="H10" s="30" t="s">
        <v>14</v>
      </c>
      <c r="I10" s="30"/>
      <c r="J10" s="30" t="s">
        <v>13</v>
      </c>
      <c r="K10" s="30" t="s">
        <v>14</v>
      </c>
      <c r="L10" s="30" t="s">
        <v>13</v>
      </c>
      <c r="M10" s="30" t="s">
        <v>14</v>
      </c>
      <c r="N10" s="31" t="s">
        <v>15</v>
      </c>
      <c r="O10" s="30" t="s">
        <v>16</v>
      </c>
      <c r="P10" s="26" t="s">
        <v>14</v>
      </c>
      <c r="Q10" s="32" t="s">
        <v>14</v>
      </c>
      <c r="R10" s="33" t="s">
        <v>15</v>
      </c>
      <c r="S10" s="4"/>
      <c r="T10" s="40"/>
      <c r="U10" s="40"/>
      <c r="V10" s="40"/>
      <c r="W10" s="40"/>
      <c r="X10" s="197"/>
      <c r="Y10" s="197"/>
      <c r="Z10" s="197"/>
    </row>
    <row r="11" spans="2:26" ht="19.5" customHeight="1">
      <c r="B11" s="36" t="s">
        <v>17</v>
      </c>
      <c r="C11" s="23"/>
      <c r="D11" s="37"/>
      <c r="E11" s="37"/>
      <c r="F11" s="37"/>
      <c r="G11" s="37"/>
      <c r="H11" s="37"/>
      <c r="I11" s="37"/>
      <c r="J11" s="37"/>
      <c r="K11" s="37"/>
      <c r="L11" s="37"/>
      <c r="M11" s="37"/>
      <c r="N11" s="38"/>
      <c r="O11" s="37"/>
      <c r="P11" s="39"/>
      <c r="Q11" s="32"/>
      <c r="R11" s="33"/>
      <c r="S11" s="17"/>
      <c r="T11" s="40"/>
      <c r="U11" s="40"/>
      <c r="V11" s="40"/>
      <c r="W11" s="40"/>
      <c r="X11" s="197"/>
      <c r="Y11" s="197"/>
      <c r="Z11" s="197"/>
    </row>
    <row r="12" spans="2:253" s="50" customFormat="1" ht="19.5" customHeight="1">
      <c r="B12" s="41"/>
      <c r="C12" s="17" t="s">
        <v>18</v>
      </c>
      <c r="D12" s="42">
        <v>6945.3</v>
      </c>
      <c r="E12" s="43">
        <v>100.00028796535202</v>
      </c>
      <c r="F12" s="45" t="e">
        <v>#REF!</v>
      </c>
      <c r="G12" s="42">
        <v>5642.1</v>
      </c>
      <c r="H12" s="44">
        <v>100</v>
      </c>
      <c r="I12" s="44"/>
      <c r="J12" s="42">
        <v>13499</v>
      </c>
      <c r="K12" s="43">
        <v>100</v>
      </c>
      <c r="L12" s="42">
        <v>10990.5</v>
      </c>
      <c r="M12" s="44">
        <v>100</v>
      </c>
      <c r="N12" s="45">
        <v>23.09778274046897</v>
      </c>
      <c r="O12" s="46">
        <v>22372.8</v>
      </c>
      <c r="P12" s="43">
        <f>+O12/$O$76%</f>
        <v>100.00008939434437</v>
      </c>
      <c r="Q12" s="43" t="e">
        <f>+#REF!/#REF!%</f>
        <v>#REF!</v>
      </c>
      <c r="R12" s="47" t="e">
        <f>SUM(O12-#REF!)/#REF!%</f>
        <v>#REF!</v>
      </c>
      <c r="S12" s="48"/>
      <c r="T12" s="69"/>
      <c r="U12" s="69"/>
      <c r="V12" s="69"/>
      <c r="W12" s="69"/>
      <c r="X12" s="69"/>
      <c r="Y12" s="69"/>
      <c r="Z12" s="69"/>
      <c r="AA12" s="55"/>
      <c r="AB12" s="55"/>
      <c r="AC12" s="166"/>
      <c r="AD12" s="180"/>
      <c r="AE12" s="180"/>
      <c r="AF12" s="180"/>
      <c r="AG12" s="55"/>
      <c r="AH12" s="55"/>
      <c r="AI12" s="55"/>
      <c r="AJ12" s="55"/>
      <c r="AK12" s="55"/>
      <c r="IR12" s="6"/>
      <c r="IS12" s="6"/>
    </row>
    <row r="13" spans="2:253" s="50" customFormat="1" ht="19.5" customHeight="1">
      <c r="B13" s="41"/>
      <c r="C13" s="52" t="s">
        <v>19</v>
      </c>
      <c r="D13" s="42">
        <v>266.3</v>
      </c>
      <c r="E13" s="43">
        <v>3.8342586619977888</v>
      </c>
      <c r="F13" s="43"/>
      <c r="G13" s="42">
        <v>280.2</v>
      </c>
      <c r="H13" s="44">
        <v>4.966235975966395</v>
      </c>
      <c r="I13" s="44"/>
      <c r="J13" s="42">
        <v>545.1</v>
      </c>
      <c r="K13" s="43">
        <v>4.038076894584784</v>
      </c>
      <c r="L13" s="42">
        <v>512.2</v>
      </c>
      <c r="M13" s="44">
        <v>4.660388517355899</v>
      </c>
      <c r="N13" s="53"/>
      <c r="O13" s="46">
        <v>1013.8</v>
      </c>
      <c r="P13" s="43">
        <f>+O13/$O$76%</f>
        <v>4.531399316490843</v>
      </c>
      <c r="Q13" s="43" t="e">
        <f>+#REF!/#REF!%</f>
        <v>#REF!</v>
      </c>
      <c r="R13" s="54"/>
      <c r="S13" s="48"/>
      <c r="T13" s="69"/>
      <c r="U13" s="69"/>
      <c r="V13" s="69"/>
      <c r="W13" s="69"/>
      <c r="X13" s="69"/>
      <c r="Y13" s="69"/>
      <c r="Z13" s="69"/>
      <c r="AA13" s="55"/>
      <c r="AB13" s="55"/>
      <c r="AC13" s="166"/>
      <c r="AD13" s="180"/>
      <c r="AE13" s="180"/>
      <c r="AF13" s="180"/>
      <c r="AG13" s="55"/>
      <c r="AH13" s="55"/>
      <c r="AI13" s="55"/>
      <c r="AJ13" s="55"/>
      <c r="AK13" s="55"/>
      <c r="IR13" s="6"/>
      <c r="IS13" s="6"/>
    </row>
    <row r="14" spans="2:253" s="50" customFormat="1" ht="19.5" customHeight="1">
      <c r="B14" s="41"/>
      <c r="C14" s="55" t="s">
        <v>20</v>
      </c>
      <c r="D14" s="56">
        <v>6679</v>
      </c>
      <c r="E14" s="57">
        <v>96.16602930335422</v>
      </c>
      <c r="F14" s="57"/>
      <c r="G14" s="56">
        <v>5361.9</v>
      </c>
      <c r="H14" s="58">
        <v>95.0337640240336</v>
      </c>
      <c r="I14" s="58"/>
      <c r="J14" s="56">
        <v>12953.9</v>
      </c>
      <c r="K14" s="57">
        <v>95.96192310541521</v>
      </c>
      <c r="L14" s="56">
        <v>10478.3</v>
      </c>
      <c r="M14" s="58">
        <v>95.3396114826441</v>
      </c>
      <c r="N14" s="53">
        <v>24.564053786903884</v>
      </c>
      <c r="O14" s="59">
        <v>21359</v>
      </c>
      <c r="P14" s="57">
        <f>+O14/$O$76%</f>
        <v>95.46869007785354</v>
      </c>
      <c r="Q14" s="57" t="e">
        <f>+#REF!/#REF!%</f>
        <v>#REF!</v>
      </c>
      <c r="R14" s="54"/>
      <c r="S14" s="60"/>
      <c r="T14" s="69"/>
      <c r="U14" s="76"/>
      <c r="V14" s="69"/>
      <c r="W14" s="69"/>
      <c r="X14" s="69"/>
      <c r="Y14" s="76"/>
      <c r="Z14" s="69"/>
      <c r="AA14" s="55"/>
      <c r="AB14" s="55"/>
      <c r="AC14" s="166"/>
      <c r="AD14" s="180"/>
      <c r="AE14" s="180"/>
      <c r="AF14" s="180"/>
      <c r="AG14" s="55"/>
      <c r="AH14" s="55"/>
      <c r="AI14" s="55"/>
      <c r="AJ14" s="55"/>
      <c r="AK14" s="55"/>
      <c r="IR14" s="6"/>
      <c r="IS14" s="6"/>
    </row>
    <row r="15" spans="2:32" ht="19.5" customHeight="1">
      <c r="B15" s="41"/>
      <c r="C15" s="17" t="s">
        <v>21</v>
      </c>
      <c r="D15" s="42">
        <v>111</v>
      </c>
      <c r="E15" s="43">
        <v>1.598207703649097</v>
      </c>
      <c r="F15" s="43"/>
      <c r="G15" s="42">
        <v>401.6</v>
      </c>
      <c r="H15" s="49">
        <v>7.1</v>
      </c>
      <c r="I15" s="49"/>
      <c r="J15" s="42">
        <v>716.5</v>
      </c>
      <c r="K15" s="43">
        <v>5.307800577820579</v>
      </c>
      <c r="L15" s="42">
        <v>675.5</v>
      </c>
      <c r="M15" s="49">
        <v>6.1</v>
      </c>
      <c r="N15" s="45"/>
      <c r="O15" s="46">
        <v>2424.5</v>
      </c>
      <c r="P15" s="43">
        <f>+O15/$O$76%</f>
        <v>10.83682939715136</v>
      </c>
      <c r="Q15" s="43" t="e">
        <f>+#REF!/#REF!%</f>
        <v>#REF!</v>
      </c>
      <c r="R15" s="61"/>
      <c r="T15" s="69"/>
      <c r="U15" s="69"/>
      <c r="V15" s="69"/>
      <c r="W15" s="69"/>
      <c r="X15" s="69"/>
      <c r="Y15" s="69"/>
      <c r="Z15" s="69"/>
      <c r="AC15" s="166"/>
      <c r="AD15" s="180"/>
      <c r="AE15" s="180"/>
      <c r="AF15" s="180"/>
    </row>
    <row r="16" spans="2:32" ht="19.5" customHeight="1">
      <c r="B16" s="62" t="s">
        <v>22</v>
      </c>
      <c r="C16" s="17"/>
      <c r="D16" s="56">
        <v>6790</v>
      </c>
      <c r="E16" s="57">
        <v>97.76423700700332</v>
      </c>
      <c r="F16" s="57"/>
      <c r="G16" s="56">
        <v>5763.5</v>
      </c>
      <c r="H16" s="58">
        <v>102.1337640240336</v>
      </c>
      <c r="I16" s="58"/>
      <c r="J16" s="56">
        <v>13670.4</v>
      </c>
      <c r="K16" s="57">
        <v>101.26972368323578</v>
      </c>
      <c r="L16" s="56">
        <v>11153.8</v>
      </c>
      <c r="M16" s="58">
        <v>101.4396114826441</v>
      </c>
      <c r="N16" s="45">
        <v>17.810358289233953</v>
      </c>
      <c r="O16" s="59">
        <v>23783.5</v>
      </c>
      <c r="P16" s="57">
        <f>+O16/$O$76%</f>
        <v>106.3055194750049</v>
      </c>
      <c r="Q16" s="57" t="e">
        <f>+#REF!/#REF!%</f>
        <v>#REF!</v>
      </c>
      <c r="R16" s="54" t="e">
        <f>SUM(O16-#REF!)/#REF!%</f>
        <v>#REF!</v>
      </c>
      <c r="T16" s="69"/>
      <c r="U16" s="76"/>
      <c r="V16" s="69"/>
      <c r="W16" s="69"/>
      <c r="X16" s="69"/>
      <c r="Y16" s="76"/>
      <c r="Z16" s="69"/>
      <c r="AC16" s="166"/>
      <c r="AD16" s="180"/>
      <c r="AE16" s="180"/>
      <c r="AF16" s="180"/>
    </row>
    <row r="17" spans="2:32" ht="19.5" customHeight="1">
      <c r="B17" s="62" t="s">
        <v>23</v>
      </c>
      <c r="C17" s="63"/>
      <c r="D17" s="64"/>
      <c r="E17" s="63"/>
      <c r="F17" s="63"/>
      <c r="G17" s="64"/>
      <c r="H17" s="65"/>
      <c r="I17" s="65"/>
      <c r="J17" s="64"/>
      <c r="K17" s="63"/>
      <c r="L17" s="64"/>
      <c r="M17" s="65"/>
      <c r="N17" s="65"/>
      <c r="O17" s="66"/>
      <c r="P17" s="63"/>
      <c r="Q17" s="63"/>
      <c r="R17" s="67"/>
      <c r="T17" s="63"/>
      <c r="U17" s="63"/>
      <c r="V17" s="63"/>
      <c r="W17" s="63"/>
      <c r="X17" s="63"/>
      <c r="Y17" s="63"/>
      <c r="Z17" s="63"/>
      <c r="AC17" s="198"/>
      <c r="AD17" s="180"/>
      <c r="AE17" s="180"/>
      <c r="AF17" s="180"/>
    </row>
    <row r="18" spans="2:32" ht="19.5" customHeight="1">
      <c r="B18" s="41"/>
      <c r="C18" s="68" t="s">
        <v>24</v>
      </c>
      <c r="D18" s="42">
        <v>-98</v>
      </c>
      <c r="E18" s="69"/>
      <c r="F18" s="69"/>
      <c r="G18" s="42">
        <v>-202.9</v>
      </c>
      <c r="H18" s="44"/>
      <c r="I18" s="44"/>
      <c r="J18" s="42">
        <v>-51.5</v>
      </c>
      <c r="K18" s="69"/>
      <c r="L18" s="42">
        <v>-452</v>
      </c>
      <c r="M18" s="44"/>
      <c r="N18" s="70"/>
      <c r="O18" s="46">
        <v>-1343.7</v>
      </c>
      <c r="P18" s="69"/>
      <c r="Q18" s="43"/>
      <c r="R18" s="61"/>
      <c r="T18" s="69"/>
      <c r="U18" s="69"/>
      <c r="V18" s="69"/>
      <c r="W18" s="69"/>
      <c r="X18" s="69"/>
      <c r="Y18" s="69"/>
      <c r="Z18" s="69"/>
      <c r="AC18" s="166"/>
      <c r="AD18" s="180"/>
      <c r="AE18" s="180"/>
      <c r="AF18" s="180"/>
    </row>
    <row r="19" spans="2:32" ht="19.5" customHeight="1">
      <c r="B19" s="41"/>
      <c r="C19" s="68" t="s">
        <v>25</v>
      </c>
      <c r="D19" s="42">
        <v>1778.7</v>
      </c>
      <c r="E19" s="43"/>
      <c r="F19" s="43"/>
      <c r="G19" s="42">
        <v>1679.7</v>
      </c>
      <c r="H19" s="44"/>
      <c r="I19" s="44"/>
      <c r="J19" s="42">
        <v>3515.1</v>
      </c>
      <c r="K19" s="43"/>
      <c r="L19" s="42">
        <v>3151</v>
      </c>
      <c r="M19" s="44"/>
      <c r="N19" s="70"/>
      <c r="O19" s="46">
        <v>6555.4</v>
      </c>
      <c r="P19" s="43">
        <f>SUM(O18:O19)/O76%</f>
        <v>23.294825229587023</v>
      </c>
      <c r="Q19" s="43" t="e">
        <f>SUM(#REF!)/#REF!%</f>
        <v>#REF!</v>
      </c>
      <c r="R19" s="61"/>
      <c r="S19" s="71"/>
      <c r="T19" s="69"/>
      <c r="U19" s="69"/>
      <c r="V19" s="69"/>
      <c r="W19" s="69"/>
      <c r="X19" s="69"/>
      <c r="Y19" s="69"/>
      <c r="Z19" s="69"/>
      <c r="AC19" s="166"/>
      <c r="AD19" s="180"/>
      <c r="AE19" s="180"/>
      <c r="AF19" s="180"/>
    </row>
    <row r="20" spans="2:32" ht="19.5" customHeight="1">
      <c r="B20" s="41"/>
      <c r="C20" s="68" t="s">
        <v>26</v>
      </c>
      <c r="D20" s="42">
        <v>119.2</v>
      </c>
      <c r="E20" s="43">
        <v>25.915441854036125</v>
      </c>
      <c r="F20" s="43"/>
      <c r="G20" s="42">
        <v>102.3</v>
      </c>
      <c r="H20" s="43">
        <v>27.98780595877421</v>
      </c>
      <c r="I20" s="43"/>
      <c r="J20" s="42">
        <v>261.9</v>
      </c>
      <c r="K20" s="43">
        <v>27.598340617823542</v>
      </c>
      <c r="L20" s="42">
        <v>240</v>
      </c>
      <c r="M20" s="43">
        <v>26.741276557026524</v>
      </c>
      <c r="N20" s="70"/>
      <c r="O20" s="46">
        <v>555.5</v>
      </c>
      <c r="P20" s="43"/>
      <c r="Q20" s="43"/>
      <c r="R20" s="61"/>
      <c r="S20" s="71"/>
      <c r="T20" s="69"/>
      <c r="U20" s="69"/>
      <c r="V20" s="69"/>
      <c r="W20" s="69"/>
      <c r="X20" s="69"/>
      <c r="Y20" s="69"/>
      <c r="Z20" s="69"/>
      <c r="AC20" s="166"/>
      <c r="AD20" s="180"/>
      <c r="AE20" s="180"/>
      <c r="AF20" s="180"/>
    </row>
    <row r="21" spans="2:32" ht="19.5" customHeight="1">
      <c r="B21" s="41"/>
      <c r="C21" s="68" t="s">
        <v>27</v>
      </c>
      <c r="D21" s="42">
        <v>750.1</v>
      </c>
      <c r="E21" s="43">
        <v>10.80014052709178</v>
      </c>
      <c r="F21" s="43"/>
      <c r="G21" s="42">
        <v>615.9</v>
      </c>
      <c r="H21" s="44">
        <v>10.916148242675598</v>
      </c>
      <c r="I21" s="44"/>
      <c r="J21" s="42">
        <v>1491.9</v>
      </c>
      <c r="K21" s="43">
        <v>11.051929772575747</v>
      </c>
      <c r="L21" s="42">
        <v>1235.5</v>
      </c>
      <c r="M21" s="44">
        <v>11.241526773122242</v>
      </c>
      <c r="N21" s="70"/>
      <c r="O21" s="46">
        <v>2557.6</v>
      </c>
      <c r="P21" s="43">
        <f aca="true" t="shared" si="0" ref="P21:P30">+O21/$O$76%</f>
        <v>11.431748758983014</v>
      </c>
      <c r="Q21" s="43" t="e">
        <f>+#REF!/#REF!%</f>
        <v>#REF!</v>
      </c>
      <c r="R21" s="61"/>
      <c r="S21" s="72"/>
      <c r="T21" s="69"/>
      <c r="U21" s="69"/>
      <c r="V21" s="69"/>
      <c r="W21" s="69"/>
      <c r="X21" s="69"/>
      <c r="Y21" s="69"/>
      <c r="Z21" s="69"/>
      <c r="AC21" s="166"/>
      <c r="AD21" s="180"/>
      <c r="AE21" s="180"/>
      <c r="AF21" s="180"/>
    </row>
    <row r="22" spans="2:32" ht="19.5" customHeight="1">
      <c r="B22" s="41"/>
      <c r="C22" s="68" t="s">
        <v>28</v>
      </c>
      <c r="D22" s="42">
        <v>213.9</v>
      </c>
      <c r="E22" s="43">
        <v>3.0797894397346113</v>
      </c>
      <c r="F22" s="43"/>
      <c r="G22" s="42">
        <v>122.7</v>
      </c>
      <c r="H22" s="44">
        <v>2.174722177912479</v>
      </c>
      <c r="I22" s="44"/>
      <c r="J22" s="42">
        <v>336</v>
      </c>
      <c r="K22" s="43">
        <v>2.4890732646862728</v>
      </c>
      <c r="L22" s="42">
        <v>257</v>
      </c>
      <c r="M22" s="44">
        <v>2.3383831490832994</v>
      </c>
      <c r="N22" s="70"/>
      <c r="O22" s="46">
        <v>528.4</v>
      </c>
      <c r="P22" s="43">
        <f t="shared" si="0"/>
        <v>2.3617985784511357</v>
      </c>
      <c r="Q22" s="43" t="e">
        <f>+#REF!/#REF!%</f>
        <v>#REF!</v>
      </c>
      <c r="R22" s="61"/>
      <c r="S22" s="72"/>
      <c r="T22" s="69"/>
      <c r="U22" s="69"/>
      <c r="V22" s="69"/>
      <c r="W22" s="69"/>
      <c r="X22" s="69"/>
      <c r="Y22" s="69"/>
      <c r="Z22" s="69"/>
      <c r="AC22" s="166"/>
      <c r="AD22" s="180"/>
      <c r="AE22" s="180"/>
      <c r="AF22" s="180"/>
    </row>
    <row r="23" spans="2:32" ht="19.5" customHeight="1">
      <c r="B23" s="41"/>
      <c r="C23" s="73" t="s">
        <v>29</v>
      </c>
      <c r="D23" s="42">
        <v>229.8</v>
      </c>
      <c r="E23" s="43">
        <v>3.308721894581644</v>
      </c>
      <c r="F23" s="43"/>
      <c r="G23" s="42">
        <v>203.9</v>
      </c>
      <c r="H23" s="44">
        <v>3.613902624909165</v>
      </c>
      <c r="I23" s="44"/>
      <c r="J23" s="42">
        <v>455.3</v>
      </c>
      <c r="K23" s="43">
        <v>3.372842432772798</v>
      </c>
      <c r="L23" s="42">
        <v>405.4</v>
      </c>
      <c r="M23" s="44">
        <v>3.6886401892543557</v>
      </c>
      <c r="N23" s="70"/>
      <c r="O23" s="46">
        <v>813.3</v>
      </c>
      <c r="P23" s="43">
        <f t="shared" si="0"/>
        <v>3.635221014107321</v>
      </c>
      <c r="Q23" s="43" t="e">
        <f>+#REF!/#REF!%</f>
        <v>#REF!</v>
      </c>
      <c r="R23" s="61"/>
      <c r="T23" s="69"/>
      <c r="U23" s="69"/>
      <c r="V23" s="69"/>
      <c r="W23" s="69"/>
      <c r="X23" s="69"/>
      <c r="Y23" s="69"/>
      <c r="Z23" s="69"/>
      <c r="AC23" s="166"/>
      <c r="AD23" s="180"/>
      <c r="AE23" s="180"/>
      <c r="AF23" s="180"/>
    </row>
    <row r="24" spans="2:32" ht="19.5" customHeight="1">
      <c r="B24" s="41"/>
      <c r="C24" s="68" t="s">
        <v>30</v>
      </c>
      <c r="D24" s="42">
        <v>1505.9</v>
      </c>
      <c r="E24" s="43">
        <v>21.682351179506085</v>
      </c>
      <c r="F24" s="43"/>
      <c r="G24" s="42">
        <v>1335.8</v>
      </c>
      <c r="H24" s="44">
        <v>23.675581786923306</v>
      </c>
      <c r="I24" s="44"/>
      <c r="J24" s="42">
        <v>2843</v>
      </c>
      <c r="K24" s="43">
        <v>21.060819319949623</v>
      </c>
      <c r="L24" s="42">
        <v>2527.4</v>
      </c>
      <c r="M24" s="44">
        <v>22.99622401164642</v>
      </c>
      <c r="N24" s="70"/>
      <c r="O24" s="46">
        <v>5782.3</v>
      </c>
      <c r="P24" s="43">
        <f t="shared" si="0"/>
        <v>25.845245874674493</v>
      </c>
      <c r="Q24" s="43" t="e">
        <f>+#REF!/#REF!%</f>
        <v>#REF!</v>
      </c>
      <c r="R24" s="61"/>
      <c r="T24" s="69"/>
      <c r="U24" s="69"/>
      <c r="V24" s="69"/>
      <c r="W24" s="69"/>
      <c r="X24" s="69"/>
      <c r="Y24" s="69"/>
      <c r="Z24" s="69"/>
      <c r="AC24" s="166"/>
      <c r="AD24" s="180"/>
      <c r="AE24" s="180"/>
      <c r="AF24" s="180"/>
    </row>
    <row r="25" spans="2:32" ht="19.5" customHeight="1">
      <c r="B25" s="62" t="s">
        <v>31</v>
      </c>
      <c r="C25" s="68"/>
      <c r="D25" s="56">
        <v>4499.6</v>
      </c>
      <c r="E25" s="57">
        <v>64.78644489495025</v>
      </c>
      <c r="F25" s="57"/>
      <c r="G25" s="56">
        <v>3857.4</v>
      </c>
      <c r="H25" s="58">
        <v>68.36816079119475</v>
      </c>
      <c r="I25" s="58"/>
      <c r="J25" s="56">
        <v>8851.7</v>
      </c>
      <c r="K25" s="57">
        <v>65.57300540780798</v>
      </c>
      <c r="L25" s="56">
        <v>7364.3</v>
      </c>
      <c r="M25" s="58">
        <v>67.00605068013284</v>
      </c>
      <c r="N25" s="45">
        <v>16.64851972831443</v>
      </c>
      <c r="O25" s="59">
        <v>15448.8</v>
      </c>
      <c r="P25" s="57">
        <f t="shared" si="0"/>
        <v>69.05176737088551</v>
      </c>
      <c r="Q25" s="57" t="e">
        <f>+#REF!/#REF!%</f>
        <v>#REF!</v>
      </c>
      <c r="R25" s="54" t="e">
        <f>SUM(O25-#REF!)/#REF!%</f>
        <v>#REF!</v>
      </c>
      <c r="T25" s="69"/>
      <c r="U25" s="76"/>
      <c r="V25" s="69"/>
      <c r="W25" s="69"/>
      <c r="X25" s="69"/>
      <c r="Y25" s="76"/>
      <c r="Z25" s="69"/>
      <c r="AC25" s="166"/>
      <c r="AD25" s="180"/>
      <c r="AE25" s="180"/>
      <c r="AF25" s="180"/>
    </row>
    <row r="26" spans="2:253" s="50" customFormat="1" ht="19.5" customHeight="1">
      <c r="B26" s="62" t="s">
        <v>32</v>
      </c>
      <c r="C26" s="63"/>
      <c r="D26" s="56">
        <v>2290.4</v>
      </c>
      <c r="E26" s="57">
        <v>32.97779211205307</v>
      </c>
      <c r="F26" s="57"/>
      <c r="G26" s="56">
        <v>1906.1</v>
      </c>
      <c r="H26" s="58">
        <v>33.76560323283884</v>
      </c>
      <c r="I26" s="58"/>
      <c r="J26" s="56">
        <v>4818.7</v>
      </c>
      <c r="K26" s="57">
        <v>35.6967182754278</v>
      </c>
      <c r="L26" s="56">
        <v>3789.5</v>
      </c>
      <c r="M26" s="58">
        <v>34.43356080251125</v>
      </c>
      <c r="N26" s="45">
        <v>20.16158648549384</v>
      </c>
      <c r="O26" s="59">
        <v>8334.7</v>
      </c>
      <c r="P26" s="57">
        <f t="shared" si="0"/>
        <v>37.253752104119386</v>
      </c>
      <c r="Q26" s="57" t="e">
        <f>+#REF!/#REF!%</f>
        <v>#REF!</v>
      </c>
      <c r="R26" s="54" t="e">
        <f>SUM(O26-#REF!)/#REF!%</f>
        <v>#REF!</v>
      </c>
      <c r="T26" s="69"/>
      <c r="U26" s="76"/>
      <c r="V26" s="69"/>
      <c r="W26" s="69"/>
      <c r="X26" s="69"/>
      <c r="Y26" s="76"/>
      <c r="Z26" s="69"/>
      <c r="AA26" s="55"/>
      <c r="AB26" s="55"/>
      <c r="AC26" s="166"/>
      <c r="AD26" s="180"/>
      <c r="AE26" s="180"/>
      <c r="AF26" s="180"/>
      <c r="AG26" s="55"/>
      <c r="AH26" s="55"/>
      <c r="AI26" s="55"/>
      <c r="AJ26" s="55"/>
      <c r="AK26" s="55"/>
      <c r="IR26" s="6"/>
      <c r="IS26" s="6"/>
    </row>
    <row r="27" spans="2:32" ht="19.5" customHeight="1">
      <c r="B27" s="4" t="s">
        <v>33</v>
      </c>
      <c r="C27" s="17"/>
      <c r="D27" s="42">
        <v>1</v>
      </c>
      <c r="E27" s="43">
        <v>0.014398267600442315</v>
      </c>
      <c r="F27" s="43"/>
      <c r="G27" s="42">
        <v>-21.8</v>
      </c>
      <c r="H27" s="44">
        <v>-0.3863809574449229</v>
      </c>
      <c r="I27" s="44"/>
      <c r="J27" s="42">
        <v>99.1</v>
      </c>
      <c r="K27" s="43">
        <v>0.7341284539595523</v>
      </c>
      <c r="L27" s="42">
        <v>-20.3</v>
      </c>
      <c r="M27" s="44">
        <v>-0.18470497247622944</v>
      </c>
      <c r="N27" s="70"/>
      <c r="O27" s="46">
        <v>-66.8</v>
      </c>
      <c r="P27" s="43">
        <f t="shared" si="0"/>
        <v>-0.2985771102205448</v>
      </c>
      <c r="Q27" s="43" t="e">
        <f>+#REF!/#REF!%</f>
        <v>#REF!</v>
      </c>
      <c r="R27" s="61"/>
      <c r="T27" s="69"/>
      <c r="U27" s="69"/>
      <c r="V27" s="69"/>
      <c r="W27" s="69"/>
      <c r="X27" s="69"/>
      <c r="Y27" s="69"/>
      <c r="Z27" s="69"/>
      <c r="AC27" s="166"/>
      <c r="AD27" s="180"/>
      <c r="AE27" s="180"/>
      <c r="AF27" s="180"/>
    </row>
    <row r="28" spans="2:253" s="50" customFormat="1" ht="19.5" customHeight="1">
      <c r="B28" s="62" t="s">
        <v>34</v>
      </c>
      <c r="C28" s="63"/>
      <c r="D28" s="56">
        <v>2289.4</v>
      </c>
      <c r="E28" s="56">
        <v>32.96339384445263</v>
      </c>
      <c r="F28" s="56"/>
      <c r="G28" s="56">
        <v>1927.9</v>
      </c>
      <c r="H28" s="56">
        <v>34.15198419028376</v>
      </c>
      <c r="I28" s="56"/>
      <c r="J28" s="56">
        <v>4719.6</v>
      </c>
      <c r="K28" s="56">
        <v>34.96258982146825</v>
      </c>
      <c r="L28" s="56">
        <v>3809.8</v>
      </c>
      <c r="M28" s="56">
        <v>34.618265774987485</v>
      </c>
      <c r="N28" s="45">
        <v>20.16158648549384</v>
      </c>
      <c r="O28" s="59">
        <v>8401.5</v>
      </c>
      <c r="P28" s="57">
        <f t="shared" si="0"/>
        <v>37.55232921433993</v>
      </c>
      <c r="Q28" s="57" t="e">
        <f>+#REF!/#REF!%</f>
        <v>#REF!</v>
      </c>
      <c r="R28" s="54" t="e">
        <f>SUM(O28-#REF!)/#REF!%</f>
        <v>#REF!</v>
      </c>
      <c r="T28" s="69"/>
      <c r="U28" s="76"/>
      <c r="V28" s="76"/>
      <c r="W28" s="76"/>
      <c r="X28" s="76"/>
      <c r="Y28" s="76"/>
      <c r="Z28" s="76"/>
      <c r="AA28" s="55"/>
      <c r="AB28" s="55"/>
      <c r="AC28" s="166"/>
      <c r="AD28" s="180"/>
      <c r="AE28" s="180"/>
      <c r="AF28" s="180"/>
      <c r="AG28" s="55"/>
      <c r="AH28" s="55"/>
      <c r="AI28" s="55"/>
      <c r="AJ28" s="55"/>
      <c r="AK28" s="55"/>
      <c r="IR28" s="6"/>
      <c r="IS28" s="6"/>
    </row>
    <row r="29" spans="2:32" ht="19.5" customHeight="1">
      <c r="B29" s="4" t="s">
        <v>35</v>
      </c>
      <c r="C29" s="17"/>
      <c r="D29" s="42">
        <v>103.9</v>
      </c>
      <c r="E29" s="69">
        <v>1.4959800036859567</v>
      </c>
      <c r="F29" s="69"/>
      <c r="G29" s="42">
        <v>63.7</v>
      </c>
      <c r="H29" s="44">
        <v>1.1290122472129172</v>
      </c>
      <c r="I29" s="44"/>
      <c r="J29" s="42">
        <v>262.2</v>
      </c>
      <c r="K29" s="69">
        <v>1.9423661011926807</v>
      </c>
      <c r="L29" s="42">
        <v>178.3</v>
      </c>
      <c r="M29" s="44">
        <v>1.6223101769710204</v>
      </c>
      <c r="N29" s="45"/>
      <c r="O29" s="46">
        <v>558.8</v>
      </c>
      <c r="P29" s="69">
        <f t="shared" si="0"/>
        <v>2.4976779819047965</v>
      </c>
      <c r="Q29" s="43" t="e">
        <f>+#REF!/#REF!%</f>
        <v>#REF!</v>
      </c>
      <c r="R29" s="47"/>
      <c r="T29" s="69"/>
      <c r="U29" s="69"/>
      <c r="V29" s="69"/>
      <c r="W29" s="69"/>
      <c r="X29" s="69"/>
      <c r="Y29" s="69"/>
      <c r="Z29" s="69"/>
      <c r="AC29" s="166"/>
      <c r="AD29" s="180"/>
      <c r="AE29" s="180"/>
      <c r="AF29" s="180"/>
    </row>
    <row r="30" spans="2:253" s="50" customFormat="1" ht="19.5" customHeight="1">
      <c r="B30" s="62" t="s">
        <v>36</v>
      </c>
      <c r="C30" s="74"/>
      <c r="D30" s="56">
        <v>2185.5</v>
      </c>
      <c r="E30" s="57">
        <v>31.467413840766675</v>
      </c>
      <c r="F30" s="57"/>
      <c r="G30" s="56">
        <v>1864.2</v>
      </c>
      <c r="H30" s="58">
        <v>33.02297194307084</v>
      </c>
      <c r="I30" s="58"/>
      <c r="J30" s="56">
        <v>4457.4</v>
      </c>
      <c r="K30" s="57">
        <v>33.02022372027557</v>
      </c>
      <c r="L30" s="56">
        <v>3631.5</v>
      </c>
      <c r="M30" s="58">
        <v>32.995955598016465</v>
      </c>
      <c r="N30" s="45">
        <v>17.235275185065884</v>
      </c>
      <c r="O30" s="59">
        <v>7842.7</v>
      </c>
      <c r="P30" s="57">
        <f t="shared" si="0"/>
        <v>35.05465123243513</v>
      </c>
      <c r="Q30" s="57" t="e">
        <f>+#REF!/#REF!%</f>
        <v>#REF!</v>
      </c>
      <c r="R30" s="54" t="e">
        <f>SUM(O30-#REF!)/#REF!%</f>
        <v>#REF!</v>
      </c>
      <c r="T30" s="76"/>
      <c r="U30" s="76"/>
      <c r="V30" s="76"/>
      <c r="W30" s="76"/>
      <c r="X30" s="76"/>
      <c r="Y30" s="76"/>
      <c r="Z30" s="76"/>
      <c r="AA30" s="55"/>
      <c r="AB30" s="55"/>
      <c r="AC30" s="166"/>
      <c r="AD30" s="180"/>
      <c r="AE30" s="180"/>
      <c r="AF30" s="180"/>
      <c r="AG30" s="55"/>
      <c r="AH30" s="55"/>
      <c r="AI30" s="55"/>
      <c r="AJ30" s="55"/>
      <c r="AK30" s="55"/>
      <c r="BI30" s="75"/>
      <c r="IR30" s="6"/>
      <c r="IS30" s="6"/>
    </row>
    <row r="31" spans="2:253" s="50" customFormat="1" ht="19.5" customHeight="1">
      <c r="B31" s="41"/>
      <c r="C31" s="55"/>
      <c r="D31" s="42"/>
      <c r="E31" s="76"/>
      <c r="F31" s="76"/>
      <c r="G31" s="42"/>
      <c r="H31" s="58"/>
      <c r="I31" s="58"/>
      <c r="J31" s="42"/>
      <c r="K31" s="76"/>
      <c r="L31" s="42"/>
      <c r="M31" s="58"/>
      <c r="N31" s="53"/>
      <c r="O31" s="46"/>
      <c r="P31" s="76"/>
      <c r="Q31" s="76"/>
      <c r="R31" s="54"/>
      <c r="T31" s="69"/>
      <c r="U31" s="69"/>
      <c r="V31" s="69"/>
      <c r="W31" s="69"/>
      <c r="X31" s="199"/>
      <c r="Y31" s="69"/>
      <c r="Z31" s="199"/>
      <c r="AA31" s="55"/>
      <c r="AB31" s="55"/>
      <c r="AC31" s="166"/>
      <c r="AD31" s="180"/>
      <c r="AE31" s="180"/>
      <c r="AF31" s="180"/>
      <c r="AG31" s="55"/>
      <c r="AH31" s="55"/>
      <c r="AI31" s="55"/>
      <c r="AJ31" s="55"/>
      <c r="AK31" s="55"/>
      <c r="IR31" s="6"/>
      <c r="IS31" s="6"/>
    </row>
    <row r="32" spans="2:253" s="50" customFormat="1" ht="19.5" customHeight="1">
      <c r="B32" s="41" t="s">
        <v>37</v>
      </c>
      <c r="C32" s="63"/>
      <c r="D32" s="42"/>
      <c r="E32" s="76"/>
      <c r="F32" s="76"/>
      <c r="G32" s="42"/>
      <c r="H32" s="58"/>
      <c r="I32" s="58"/>
      <c r="J32" s="42"/>
      <c r="K32" s="76"/>
      <c r="L32" s="42"/>
      <c r="M32" s="58"/>
      <c r="N32" s="53"/>
      <c r="O32" s="46"/>
      <c r="P32" s="76"/>
      <c r="Q32" s="76"/>
      <c r="R32" s="54"/>
      <c r="T32" s="69"/>
      <c r="U32" s="69"/>
      <c r="V32" s="69"/>
      <c r="W32" s="69"/>
      <c r="X32" s="199"/>
      <c r="Y32" s="69"/>
      <c r="Z32" s="199"/>
      <c r="AA32" s="55"/>
      <c r="AB32" s="55"/>
      <c r="AC32" s="166"/>
      <c r="AD32" s="180"/>
      <c r="AE32" s="180"/>
      <c r="AF32" s="180"/>
      <c r="AG32" s="55"/>
      <c r="AH32" s="55"/>
      <c r="AI32" s="55"/>
      <c r="AJ32" s="55"/>
      <c r="AK32" s="55"/>
      <c r="IR32" s="6"/>
      <c r="IS32" s="6"/>
    </row>
    <row r="33" spans="2:32" ht="19.5" customHeight="1">
      <c r="B33" s="41"/>
      <c r="C33" s="52" t="s">
        <v>38</v>
      </c>
      <c r="D33" s="42">
        <v>995.9</v>
      </c>
      <c r="E33" s="69"/>
      <c r="F33" s="69"/>
      <c r="G33" s="42">
        <v>933.3</v>
      </c>
      <c r="H33" s="49"/>
      <c r="I33" s="49"/>
      <c r="J33" s="42">
        <v>995.9</v>
      </c>
      <c r="K33" s="69"/>
      <c r="L33" s="42">
        <v>933.3</v>
      </c>
      <c r="M33" s="49"/>
      <c r="N33" s="70"/>
      <c r="O33" s="46">
        <v>967</v>
      </c>
      <c r="P33" s="69"/>
      <c r="Q33" s="69"/>
      <c r="R33" s="61"/>
      <c r="T33" s="69"/>
      <c r="U33" s="69"/>
      <c r="V33" s="69"/>
      <c r="W33" s="69"/>
      <c r="X33" s="69"/>
      <c r="Y33" s="69"/>
      <c r="Z33" s="69"/>
      <c r="AC33" s="166"/>
      <c r="AD33" s="180"/>
      <c r="AE33" s="180"/>
      <c r="AF33" s="180"/>
    </row>
    <row r="34" spans="2:32" ht="19.5" customHeight="1">
      <c r="B34" s="41"/>
      <c r="C34" s="52" t="s">
        <v>39</v>
      </c>
      <c r="D34" s="42">
        <v>13.7</v>
      </c>
      <c r="E34" s="69"/>
      <c r="F34" s="69"/>
      <c r="G34" s="42">
        <v>14</v>
      </c>
      <c r="H34" s="49"/>
      <c r="I34" s="49"/>
      <c r="J34" s="42">
        <v>13.7</v>
      </c>
      <c r="K34" s="69"/>
      <c r="L34" s="42">
        <v>14</v>
      </c>
      <c r="M34" s="49"/>
      <c r="N34" s="70"/>
      <c r="O34" s="46">
        <v>13.7</v>
      </c>
      <c r="P34" s="69"/>
      <c r="Q34" s="69"/>
      <c r="R34" s="61"/>
      <c r="T34" s="69"/>
      <c r="U34" s="69"/>
      <c r="V34" s="69"/>
      <c r="W34" s="69"/>
      <c r="X34" s="69"/>
      <c r="Y34" s="69"/>
      <c r="Z34" s="69"/>
      <c r="AC34" s="166"/>
      <c r="AD34" s="180"/>
      <c r="AE34" s="180"/>
      <c r="AF34" s="180"/>
    </row>
    <row r="35" spans="2:32" ht="19.5" customHeight="1">
      <c r="B35" s="41" t="s">
        <v>40</v>
      </c>
      <c r="C35" s="17"/>
      <c r="D35" s="42"/>
      <c r="E35" s="69"/>
      <c r="F35" s="69"/>
      <c r="G35" s="42"/>
      <c r="H35" s="49"/>
      <c r="I35" s="49"/>
      <c r="J35" s="42"/>
      <c r="K35" s="69"/>
      <c r="L35" s="42"/>
      <c r="M35" s="49"/>
      <c r="N35" s="70"/>
      <c r="O35" s="46"/>
      <c r="P35" s="69"/>
      <c r="Q35" s="69"/>
      <c r="R35" s="61"/>
      <c r="T35" s="69"/>
      <c r="U35" s="69"/>
      <c r="V35" s="69"/>
      <c r="W35" s="69"/>
      <c r="X35" s="69"/>
      <c r="Y35" s="69"/>
      <c r="Z35" s="69"/>
      <c r="AC35" s="166"/>
      <c r="AD35" s="180"/>
      <c r="AE35" s="180"/>
      <c r="AF35" s="180"/>
    </row>
    <row r="36" spans="2:32" ht="19.5" customHeight="1">
      <c r="B36" s="41" t="s">
        <v>41</v>
      </c>
      <c r="C36" s="77"/>
      <c r="D36" s="42"/>
      <c r="E36" s="78"/>
      <c r="F36" s="78"/>
      <c r="G36" s="42"/>
      <c r="H36" s="79"/>
      <c r="I36" s="79"/>
      <c r="J36" s="42"/>
      <c r="K36" s="78"/>
      <c r="L36" s="42"/>
      <c r="M36" s="79"/>
      <c r="N36" s="70"/>
      <c r="O36" s="59">
        <v>26747.2</v>
      </c>
      <c r="P36" s="78"/>
      <c r="Q36" s="78"/>
      <c r="R36" s="61"/>
      <c r="T36" s="78"/>
      <c r="U36" s="78"/>
      <c r="V36" s="78"/>
      <c r="W36" s="78"/>
      <c r="X36" s="78"/>
      <c r="Y36" s="78"/>
      <c r="Z36" s="78"/>
      <c r="AD36" s="180"/>
      <c r="AE36" s="180"/>
      <c r="AF36" s="180"/>
    </row>
    <row r="37" spans="2:32" ht="19.5" customHeight="1">
      <c r="B37" s="41" t="s">
        <v>42</v>
      </c>
      <c r="C37" s="77"/>
      <c r="D37" s="42">
        <v>11</v>
      </c>
      <c r="E37" s="78"/>
      <c r="F37" s="78"/>
      <c r="G37" s="42">
        <v>10</v>
      </c>
      <c r="H37" s="79"/>
      <c r="I37" s="79"/>
      <c r="J37" s="42">
        <v>22.7</v>
      </c>
      <c r="K37" s="78"/>
      <c r="L37" s="42">
        <v>19.5</v>
      </c>
      <c r="M37" s="79"/>
      <c r="N37" s="70">
        <v>10</v>
      </c>
      <c r="O37" s="46">
        <v>41.7</v>
      </c>
      <c r="P37" s="78"/>
      <c r="Q37" s="78"/>
      <c r="R37" s="61" t="e">
        <f>SUM(O37-#REF!)/#REF!%</f>
        <v>#REF!</v>
      </c>
      <c r="T37" s="69"/>
      <c r="U37" s="69"/>
      <c r="V37" s="69"/>
      <c r="W37" s="69"/>
      <c r="X37" s="69"/>
      <c r="Y37" s="69"/>
      <c r="Z37" s="69"/>
      <c r="AD37" s="180"/>
      <c r="AE37" s="180"/>
      <c r="AF37" s="180"/>
    </row>
    <row r="38" spans="2:32" ht="19.5" customHeight="1">
      <c r="B38" s="303" t="s">
        <v>43</v>
      </c>
      <c r="C38" s="304"/>
      <c r="D38" s="42">
        <v>10.6</v>
      </c>
      <c r="E38" s="78"/>
      <c r="F38" s="78"/>
      <c r="G38" s="42">
        <v>9</v>
      </c>
      <c r="H38" s="79"/>
      <c r="I38" s="79"/>
      <c r="J38" s="42">
        <v>21.5</v>
      </c>
      <c r="K38" s="78"/>
      <c r="L38" s="42">
        <v>17.6</v>
      </c>
      <c r="M38" s="79"/>
      <c r="N38" s="70">
        <v>17.777777777777775</v>
      </c>
      <c r="O38" s="46">
        <v>38.9</v>
      </c>
      <c r="P38" s="78"/>
      <c r="Q38" s="78"/>
      <c r="R38" s="61" t="e">
        <f>SUM(O38-#REF!)/#REF!%</f>
        <v>#REF!</v>
      </c>
      <c r="T38" s="69"/>
      <c r="U38" s="69"/>
      <c r="V38" s="69"/>
      <c r="W38" s="69"/>
      <c r="X38" s="69"/>
      <c r="Y38" s="69"/>
      <c r="Z38" s="69"/>
      <c r="AD38" s="180"/>
      <c r="AE38" s="180"/>
      <c r="AF38" s="180"/>
    </row>
    <row r="39" spans="2:32" ht="19.5" customHeight="1">
      <c r="B39" s="41"/>
      <c r="C39" s="17"/>
      <c r="D39" s="49"/>
      <c r="E39" s="69"/>
      <c r="F39" s="69"/>
      <c r="G39" s="49"/>
      <c r="H39" s="80"/>
      <c r="I39" s="80"/>
      <c r="J39" s="80"/>
      <c r="K39" s="69"/>
      <c r="L39" s="49"/>
      <c r="M39" s="80"/>
      <c r="N39" s="81"/>
      <c r="O39" s="82"/>
      <c r="P39" s="69"/>
      <c r="Q39" s="69"/>
      <c r="R39" s="61"/>
      <c r="T39" s="69"/>
      <c r="U39" s="69"/>
      <c r="V39" s="69"/>
      <c r="W39" s="69"/>
      <c r="X39" s="69"/>
      <c r="Y39" s="69"/>
      <c r="Z39" s="69"/>
      <c r="AC39" s="166"/>
      <c r="AD39" s="180"/>
      <c r="AE39" s="180"/>
      <c r="AF39" s="180"/>
    </row>
    <row r="40" spans="2:253" s="92" customFormat="1" ht="20.25" customHeight="1">
      <c r="B40" s="83" t="s">
        <v>44</v>
      </c>
      <c r="C40" s="84"/>
      <c r="D40" s="85"/>
      <c r="E40" s="86"/>
      <c r="F40" s="87"/>
      <c r="G40" s="85"/>
      <c r="H40" s="85"/>
      <c r="I40" s="85"/>
      <c r="J40" s="85"/>
      <c r="K40" s="86"/>
      <c r="L40" s="85"/>
      <c r="M40" s="85"/>
      <c r="N40" s="85"/>
      <c r="O40" s="88"/>
      <c r="P40" s="89"/>
      <c r="Q40" s="90"/>
      <c r="R40" s="91"/>
      <c r="S40" s="90"/>
      <c r="T40" s="90"/>
      <c r="U40" s="90"/>
      <c r="V40" s="90"/>
      <c r="W40" s="90"/>
      <c r="X40" s="200"/>
      <c r="Y40" s="90"/>
      <c r="Z40" s="200"/>
      <c r="AA40" s="90"/>
      <c r="AB40" s="90"/>
      <c r="AC40" s="90"/>
      <c r="AD40" s="90"/>
      <c r="AE40" s="90"/>
      <c r="AF40" s="180"/>
      <c r="AG40" s="90"/>
      <c r="AH40" s="90"/>
      <c r="AI40" s="90"/>
      <c r="AJ40" s="90"/>
      <c r="AK40" s="90"/>
      <c r="IR40" s="6"/>
      <c r="IS40" s="6"/>
    </row>
    <row r="41" spans="2:253" s="50" customFormat="1" ht="19.5" customHeight="1">
      <c r="B41" s="93" t="s">
        <v>45</v>
      </c>
      <c r="C41" s="94"/>
      <c r="D41" s="95">
        <v>67110364</v>
      </c>
      <c r="E41" s="95"/>
      <c r="F41" s="95"/>
      <c r="G41" s="95">
        <v>54290557</v>
      </c>
      <c r="H41" s="95"/>
      <c r="I41" s="95"/>
      <c r="J41" s="95">
        <v>67110364</v>
      </c>
      <c r="K41" s="95"/>
      <c r="L41" s="95">
        <v>54290557</v>
      </c>
      <c r="M41" s="95"/>
      <c r="N41" s="95"/>
      <c r="O41" s="96">
        <v>61296543</v>
      </c>
      <c r="P41" s="55"/>
      <c r="Q41" s="55"/>
      <c r="R41" s="97"/>
      <c r="S41" s="55"/>
      <c r="T41" s="63"/>
      <c r="U41" s="55"/>
      <c r="V41" s="63"/>
      <c r="W41" s="55"/>
      <c r="X41" s="55"/>
      <c r="Y41" s="55"/>
      <c r="Z41" s="55"/>
      <c r="AA41" s="55"/>
      <c r="AB41" s="55"/>
      <c r="AC41" s="55"/>
      <c r="AD41" s="55"/>
      <c r="AE41" s="55"/>
      <c r="AF41" s="180"/>
      <c r="AG41" s="55"/>
      <c r="AH41" s="55"/>
      <c r="AI41" s="55"/>
      <c r="AJ41" s="55"/>
      <c r="AK41" s="55"/>
      <c r="IR41" s="6"/>
      <c r="IS41" s="6"/>
    </row>
    <row r="42" spans="2:253" s="50" customFormat="1" ht="19.5" customHeight="1">
      <c r="B42" s="98" t="s">
        <v>46</v>
      </c>
      <c r="C42" s="99"/>
      <c r="D42" s="87">
        <v>33.69</v>
      </c>
      <c r="E42" s="100"/>
      <c r="F42" s="87"/>
      <c r="G42" s="87">
        <v>29.08</v>
      </c>
      <c r="H42" s="87"/>
      <c r="I42" s="87"/>
      <c r="J42" s="87">
        <v>33.69</v>
      </c>
      <c r="K42" s="87"/>
      <c r="L42" s="87">
        <v>29.08</v>
      </c>
      <c r="M42" s="87"/>
      <c r="N42" s="87"/>
      <c r="O42" s="101">
        <v>31.69</v>
      </c>
      <c r="P42" s="102"/>
      <c r="Q42" s="55"/>
      <c r="R42" s="97"/>
      <c r="S42" s="55"/>
      <c r="T42" s="63"/>
      <c r="U42" s="55"/>
      <c r="V42" s="63"/>
      <c r="W42" s="17"/>
      <c r="X42" s="17"/>
      <c r="Y42" s="55"/>
      <c r="Z42" s="55"/>
      <c r="AA42" s="55"/>
      <c r="AB42" s="55"/>
      <c r="AC42" s="55"/>
      <c r="AD42" s="55"/>
      <c r="AE42" s="55"/>
      <c r="AF42" s="180"/>
      <c r="AG42" s="55"/>
      <c r="AH42" s="55"/>
      <c r="AI42" s="55"/>
      <c r="AJ42" s="55"/>
      <c r="AK42" s="55"/>
      <c r="IR42" s="6"/>
      <c r="IS42" s="6"/>
    </row>
    <row r="43" spans="2:253" s="50" customFormat="1" ht="40.5" customHeight="1">
      <c r="B43" s="298" t="s">
        <v>47</v>
      </c>
      <c r="C43" s="299"/>
      <c r="D43" s="103">
        <v>671.2</v>
      </c>
      <c r="E43" s="104">
        <v>9.664117213416882</v>
      </c>
      <c r="F43" s="104"/>
      <c r="G43" s="105">
        <v>526.2</v>
      </c>
      <c r="H43" s="106">
        <v>9.326314670069655</v>
      </c>
      <c r="I43" s="106"/>
      <c r="J43" s="106">
        <v>1263.9</v>
      </c>
      <c r="K43" s="106">
        <v>9.362915771538633</v>
      </c>
      <c r="L43" s="105">
        <v>927.2</v>
      </c>
      <c r="M43" s="106">
        <v>8.436376870933989</v>
      </c>
      <c r="N43" s="107">
        <v>27.556062333713392</v>
      </c>
      <c r="O43" s="105">
        <v>2577.2</v>
      </c>
      <c r="P43" s="108">
        <f>+O43/$O$76%</f>
        <v>11.519355216472874</v>
      </c>
      <c r="Q43" s="104" t="e">
        <f>+#REF!/#REF!%</f>
        <v>#REF!</v>
      </c>
      <c r="R43" s="109" t="e">
        <f>SUM(O43-#REF!)/#REF!%</f>
        <v>#REF!</v>
      </c>
      <c r="T43" s="69"/>
      <c r="U43" s="69"/>
      <c r="V43" s="69"/>
      <c r="W43" s="69"/>
      <c r="X43" s="69"/>
      <c r="Y43" s="69"/>
      <c r="Z43" s="69"/>
      <c r="AA43" s="55"/>
      <c r="AB43" s="55"/>
      <c r="AC43" s="55"/>
      <c r="AD43" s="55"/>
      <c r="AE43" s="55"/>
      <c r="AF43" s="180"/>
      <c r="AG43" s="55"/>
      <c r="AH43" s="55"/>
      <c r="AI43" s="55"/>
      <c r="AJ43" s="55"/>
      <c r="AK43" s="55"/>
      <c r="IR43" s="6"/>
      <c r="IS43" s="6"/>
    </row>
    <row r="44" spans="2:253" s="50" customFormat="1" ht="10.5" customHeight="1">
      <c r="B44" s="17"/>
      <c r="C44" s="110"/>
      <c r="D44" s="55"/>
      <c r="E44" s="55"/>
      <c r="F44" s="55"/>
      <c r="G44" s="55"/>
      <c r="H44" s="55"/>
      <c r="I44" s="55"/>
      <c r="J44" s="55"/>
      <c r="K44" s="55"/>
      <c r="L44" s="55"/>
      <c r="M44" s="55"/>
      <c r="N44" s="111"/>
      <c r="O44" s="111"/>
      <c r="P44" s="111"/>
      <c r="Q44" s="111"/>
      <c r="R44" s="111"/>
      <c r="T44" s="55"/>
      <c r="U44" s="55"/>
      <c r="V44" s="55"/>
      <c r="W44" s="55"/>
      <c r="X44" s="112"/>
      <c r="Y44" s="112"/>
      <c r="Z44" s="112"/>
      <c r="AA44" s="55"/>
      <c r="AB44" s="55"/>
      <c r="AC44" s="55"/>
      <c r="AD44" s="55"/>
      <c r="AE44" s="55"/>
      <c r="AF44" s="55"/>
      <c r="AG44" s="55"/>
      <c r="AH44" s="55"/>
      <c r="AI44" s="55"/>
      <c r="AJ44" s="55"/>
      <c r="AK44" s="55"/>
      <c r="IR44" s="6"/>
      <c r="IS44" s="6"/>
    </row>
    <row r="45" spans="2:26" ht="19.5" customHeight="1">
      <c r="B45" s="17"/>
      <c r="C45" s="55" t="s">
        <v>48</v>
      </c>
      <c r="D45" s="18"/>
      <c r="E45" s="18"/>
      <c r="F45" s="18"/>
      <c r="G45" s="18"/>
      <c r="H45" s="18"/>
      <c r="I45" s="18"/>
      <c r="J45" s="18"/>
      <c r="K45" s="18"/>
      <c r="L45" s="18"/>
      <c r="M45" s="18"/>
      <c r="N45" s="113"/>
      <c r="O45" s="113"/>
      <c r="P45" s="113"/>
      <c r="Q45" s="113"/>
      <c r="R45" s="113"/>
      <c r="T45" s="18"/>
      <c r="U45" s="18"/>
      <c r="V45" s="18"/>
      <c r="W45" s="18"/>
      <c r="X45" s="114"/>
      <c r="Y45" s="114"/>
      <c r="Z45" s="114"/>
    </row>
    <row r="46" spans="2:26" ht="8.25" customHeight="1">
      <c r="B46" s="17"/>
      <c r="C46" s="6"/>
      <c r="D46" s="18"/>
      <c r="E46" s="18"/>
      <c r="F46" s="18"/>
      <c r="G46" s="18"/>
      <c r="H46" s="18"/>
      <c r="I46" s="18"/>
      <c r="J46" s="18"/>
      <c r="K46" s="18"/>
      <c r="L46" s="18"/>
      <c r="M46" s="18"/>
      <c r="N46" s="113"/>
      <c r="O46" s="113"/>
      <c r="P46" s="113"/>
      <c r="Q46" s="113"/>
      <c r="R46" s="113"/>
      <c r="T46" s="18"/>
      <c r="U46" s="18"/>
      <c r="V46" s="18"/>
      <c r="W46" s="18"/>
      <c r="X46" s="114"/>
      <c r="Y46" s="114"/>
      <c r="Z46" s="114"/>
    </row>
    <row r="47" spans="2:26" ht="42" customHeight="1">
      <c r="B47" s="115">
        <v>1</v>
      </c>
      <c r="C47" s="300" t="s">
        <v>49</v>
      </c>
      <c r="D47" s="300"/>
      <c r="E47" s="300"/>
      <c r="F47" s="300"/>
      <c r="G47" s="300"/>
      <c r="H47" s="300"/>
      <c r="I47" s="300"/>
      <c r="J47" s="300"/>
      <c r="K47" s="300"/>
      <c r="L47" s="300"/>
      <c r="M47" s="300"/>
      <c r="N47" s="300"/>
      <c r="O47" s="300"/>
      <c r="P47" s="300"/>
      <c r="Q47" s="300"/>
      <c r="R47" s="300"/>
      <c r="T47" s="116"/>
      <c r="U47" s="116"/>
      <c r="V47" s="116"/>
      <c r="W47" s="18"/>
      <c r="X47" s="116"/>
      <c r="Y47" s="116"/>
      <c r="Z47" s="116"/>
    </row>
    <row r="48" spans="2:26" ht="6" customHeight="1">
      <c r="B48" s="115"/>
      <c r="C48" s="6"/>
      <c r="D48" s="18"/>
      <c r="E48" s="18"/>
      <c r="F48" s="18"/>
      <c r="G48" s="18"/>
      <c r="H48" s="18"/>
      <c r="I48" s="18"/>
      <c r="J48" s="18"/>
      <c r="K48" s="18"/>
      <c r="L48" s="18"/>
      <c r="M48" s="18"/>
      <c r="N48" s="113"/>
      <c r="O48" s="113"/>
      <c r="P48" s="113"/>
      <c r="Q48" s="113"/>
      <c r="R48" s="113"/>
      <c r="T48" s="18"/>
      <c r="U48" s="18"/>
      <c r="V48" s="18"/>
      <c r="W48" s="18"/>
      <c r="X48" s="114"/>
      <c r="Y48" s="114"/>
      <c r="Z48" s="114"/>
    </row>
    <row r="49" spans="2:26" ht="47.25" customHeight="1">
      <c r="B49" s="115">
        <v>2</v>
      </c>
      <c r="C49" s="300" t="s">
        <v>50</v>
      </c>
      <c r="D49" s="300"/>
      <c r="E49" s="300"/>
      <c r="F49" s="300"/>
      <c r="G49" s="300"/>
      <c r="H49" s="300"/>
      <c r="I49" s="300"/>
      <c r="J49" s="300"/>
      <c r="K49" s="300"/>
      <c r="L49" s="300"/>
      <c r="M49" s="300"/>
      <c r="N49" s="300"/>
      <c r="O49" s="300"/>
      <c r="P49" s="300"/>
      <c r="Q49" s="300"/>
      <c r="R49" s="300"/>
      <c r="T49" s="116"/>
      <c r="U49" s="116"/>
      <c r="V49" s="116"/>
      <c r="W49" s="18"/>
      <c r="X49" s="116"/>
      <c r="Y49" s="116"/>
      <c r="Z49" s="116"/>
    </row>
    <row r="50" spans="2:26" ht="6" customHeight="1">
      <c r="B50" s="115"/>
      <c r="C50" s="6"/>
      <c r="D50" s="18"/>
      <c r="E50" s="18"/>
      <c r="F50" s="18"/>
      <c r="G50" s="18"/>
      <c r="H50" s="18"/>
      <c r="I50" s="18"/>
      <c r="J50" s="18"/>
      <c r="K50" s="18"/>
      <c r="L50" s="18"/>
      <c r="M50" s="18"/>
      <c r="N50" s="113"/>
      <c r="O50" s="113"/>
      <c r="P50" s="113"/>
      <c r="Q50" s="113"/>
      <c r="R50" s="113"/>
      <c r="T50" s="18"/>
      <c r="U50" s="18"/>
      <c r="V50" s="18"/>
      <c r="W50" s="18"/>
      <c r="X50" s="114"/>
      <c r="Y50" s="114"/>
      <c r="Z50" s="114"/>
    </row>
    <row r="51" spans="2:26" ht="105.75" customHeight="1">
      <c r="B51" s="115">
        <v>3</v>
      </c>
      <c r="C51" s="300" t="s">
        <v>51</v>
      </c>
      <c r="D51" s="300"/>
      <c r="E51" s="300"/>
      <c r="F51" s="300"/>
      <c r="G51" s="300"/>
      <c r="H51" s="300"/>
      <c r="I51" s="300"/>
      <c r="J51" s="300"/>
      <c r="K51" s="300"/>
      <c r="L51" s="300"/>
      <c r="M51" s="300"/>
      <c r="N51" s="300"/>
      <c r="O51" s="300"/>
      <c r="P51" s="300"/>
      <c r="Q51" s="300"/>
      <c r="R51" s="300"/>
      <c r="T51" s="116"/>
      <c r="U51" s="116"/>
      <c r="V51" s="116"/>
      <c r="W51" s="18"/>
      <c r="X51" s="116"/>
      <c r="Y51" s="116"/>
      <c r="Z51" s="116"/>
    </row>
    <row r="52" spans="2:26" ht="6" customHeight="1">
      <c r="B52" s="115"/>
      <c r="C52" s="6"/>
      <c r="D52" s="18"/>
      <c r="E52" s="18"/>
      <c r="F52" s="18"/>
      <c r="G52" s="18"/>
      <c r="H52" s="18"/>
      <c r="I52" s="18"/>
      <c r="J52" s="18"/>
      <c r="K52" s="18"/>
      <c r="L52" s="18"/>
      <c r="M52" s="18"/>
      <c r="N52" s="113"/>
      <c r="O52" s="113"/>
      <c r="P52" s="113"/>
      <c r="Q52" s="113"/>
      <c r="R52" s="113"/>
      <c r="T52" s="18"/>
      <c r="U52" s="18"/>
      <c r="V52" s="18"/>
      <c r="W52" s="18"/>
      <c r="X52" s="114"/>
      <c r="Y52" s="114"/>
      <c r="Z52" s="114"/>
    </row>
    <row r="53" spans="2:26" ht="2.25" customHeight="1">
      <c r="B53" s="115"/>
      <c r="C53" s="6"/>
      <c r="D53" s="18"/>
      <c r="E53" s="18"/>
      <c r="F53" s="18"/>
      <c r="G53" s="18"/>
      <c r="H53" s="18"/>
      <c r="I53" s="18"/>
      <c r="J53" s="18"/>
      <c r="K53" s="18"/>
      <c r="L53" s="18"/>
      <c r="M53" s="18"/>
      <c r="N53" s="113"/>
      <c r="O53" s="113"/>
      <c r="P53" s="113"/>
      <c r="Q53" s="113"/>
      <c r="R53" s="113"/>
      <c r="T53" s="18"/>
      <c r="U53" s="18"/>
      <c r="V53" s="18"/>
      <c r="W53" s="18"/>
      <c r="X53" s="114"/>
      <c r="Y53" s="114"/>
      <c r="Z53" s="114"/>
    </row>
    <row r="54" spans="2:26" ht="82.5" customHeight="1">
      <c r="B54" s="115">
        <v>4</v>
      </c>
      <c r="C54" s="300" t="s">
        <v>52</v>
      </c>
      <c r="D54" s="300"/>
      <c r="E54" s="300"/>
      <c r="F54" s="300"/>
      <c r="G54" s="300"/>
      <c r="H54" s="300"/>
      <c r="I54" s="300"/>
      <c r="J54" s="300"/>
      <c r="K54" s="300"/>
      <c r="L54" s="300"/>
      <c r="M54" s="300"/>
      <c r="N54" s="300"/>
      <c r="O54" s="300"/>
      <c r="P54" s="113"/>
      <c r="Q54" s="113"/>
      <c r="R54" s="113"/>
      <c r="T54" s="18"/>
      <c r="U54" s="18"/>
      <c r="V54" s="18"/>
      <c r="W54" s="18"/>
      <c r="X54" s="114"/>
      <c r="Y54" s="114"/>
      <c r="Z54" s="114"/>
    </row>
    <row r="55" spans="2:26" ht="6" customHeight="1">
      <c r="B55" s="115"/>
      <c r="C55" s="6"/>
      <c r="D55" s="18"/>
      <c r="E55" s="18"/>
      <c r="F55" s="18"/>
      <c r="G55" s="18"/>
      <c r="H55" s="18"/>
      <c r="I55" s="18"/>
      <c r="J55" s="18"/>
      <c r="K55" s="18"/>
      <c r="L55" s="18"/>
      <c r="M55" s="18"/>
      <c r="N55" s="113"/>
      <c r="O55" s="113"/>
      <c r="P55" s="113"/>
      <c r="Q55" s="113"/>
      <c r="R55" s="113"/>
      <c r="T55" s="18"/>
      <c r="U55" s="18"/>
      <c r="V55" s="18"/>
      <c r="W55" s="18"/>
      <c r="X55" s="114"/>
      <c r="Y55" s="114"/>
      <c r="Z55" s="114"/>
    </row>
    <row r="56" spans="2:26" ht="60.75" customHeight="1">
      <c r="B56" s="115">
        <v>5</v>
      </c>
      <c r="C56" s="300" t="s">
        <v>53</v>
      </c>
      <c r="D56" s="300"/>
      <c r="E56" s="300"/>
      <c r="F56" s="300"/>
      <c r="G56" s="300"/>
      <c r="H56" s="300"/>
      <c r="I56" s="300"/>
      <c r="J56" s="300"/>
      <c r="K56" s="300"/>
      <c r="L56" s="300"/>
      <c r="M56" s="300"/>
      <c r="N56" s="300"/>
      <c r="O56" s="300"/>
      <c r="P56" s="113"/>
      <c r="Q56" s="113"/>
      <c r="R56" s="113"/>
      <c r="T56" s="18"/>
      <c r="U56" s="18"/>
      <c r="V56" s="18"/>
      <c r="W56" s="18"/>
      <c r="X56" s="114"/>
      <c r="Y56" s="114"/>
      <c r="Z56" s="114"/>
    </row>
    <row r="57" spans="2:26" ht="6" customHeight="1">
      <c r="B57" s="115"/>
      <c r="C57" s="6"/>
      <c r="D57" s="18"/>
      <c r="E57" s="18"/>
      <c r="F57" s="18"/>
      <c r="G57" s="18"/>
      <c r="H57" s="18"/>
      <c r="I57" s="18"/>
      <c r="J57" s="18"/>
      <c r="K57" s="18"/>
      <c r="L57" s="18"/>
      <c r="M57" s="18"/>
      <c r="N57" s="113"/>
      <c r="O57" s="113"/>
      <c r="P57" s="113"/>
      <c r="Q57" s="113"/>
      <c r="R57" s="113"/>
      <c r="T57" s="18"/>
      <c r="U57" s="18"/>
      <c r="V57" s="18"/>
      <c r="W57" s="18"/>
      <c r="X57" s="114"/>
      <c r="Y57" s="114"/>
      <c r="Z57" s="114"/>
    </row>
    <row r="58" spans="2:26" ht="39.75" customHeight="1">
      <c r="B58" s="115">
        <v>6</v>
      </c>
      <c r="C58" s="300" t="s">
        <v>54</v>
      </c>
      <c r="D58" s="300"/>
      <c r="E58" s="300"/>
      <c r="F58" s="300"/>
      <c r="G58" s="300"/>
      <c r="H58" s="300"/>
      <c r="I58" s="300"/>
      <c r="J58" s="300"/>
      <c r="K58" s="300"/>
      <c r="L58" s="300"/>
      <c r="M58" s="300"/>
      <c r="N58" s="300"/>
      <c r="O58" s="300"/>
      <c r="P58" s="113"/>
      <c r="Q58" s="113"/>
      <c r="R58" s="113"/>
      <c r="T58" s="18"/>
      <c r="U58" s="18"/>
      <c r="V58" s="18"/>
      <c r="W58" s="18"/>
      <c r="X58" s="114"/>
      <c r="Y58" s="114"/>
      <c r="Z58" s="114"/>
    </row>
    <row r="59" spans="2:26" ht="6" customHeight="1">
      <c r="B59" s="115"/>
      <c r="C59" s="6"/>
      <c r="D59" s="18"/>
      <c r="E59" s="18"/>
      <c r="F59" s="18"/>
      <c r="G59" s="18"/>
      <c r="H59" s="18"/>
      <c r="I59" s="18"/>
      <c r="J59" s="18"/>
      <c r="K59" s="18"/>
      <c r="L59" s="18"/>
      <c r="M59" s="18"/>
      <c r="N59" s="113"/>
      <c r="O59" s="113"/>
      <c r="P59" s="113"/>
      <c r="Q59" s="113"/>
      <c r="R59" s="113"/>
      <c r="T59" s="18"/>
      <c r="U59" s="18"/>
      <c r="V59" s="18"/>
      <c r="W59" s="18"/>
      <c r="X59" s="114"/>
      <c r="Y59" s="114"/>
      <c r="Z59" s="114"/>
    </row>
    <row r="60" spans="2:26" ht="21" customHeight="1">
      <c r="B60" s="115">
        <v>7</v>
      </c>
      <c r="C60" s="300" t="s">
        <v>55</v>
      </c>
      <c r="D60" s="300"/>
      <c r="E60" s="300"/>
      <c r="F60" s="300"/>
      <c r="G60" s="300"/>
      <c r="H60" s="300"/>
      <c r="I60" s="300"/>
      <c r="J60" s="300"/>
      <c r="K60" s="300"/>
      <c r="L60" s="300"/>
      <c r="M60" s="300"/>
      <c r="N60" s="300"/>
      <c r="O60" s="300"/>
      <c r="P60" s="113"/>
      <c r="Q60" s="113"/>
      <c r="R60" s="113"/>
      <c r="T60" s="18"/>
      <c r="U60" s="18"/>
      <c r="V60" s="18"/>
      <c r="W60" s="18"/>
      <c r="X60" s="114"/>
      <c r="Y60" s="114"/>
      <c r="Z60" s="114"/>
    </row>
    <row r="61" spans="2:26" ht="6" customHeight="1">
      <c r="B61" s="115"/>
      <c r="C61" s="6"/>
      <c r="D61" s="18"/>
      <c r="E61" s="18"/>
      <c r="F61" s="18"/>
      <c r="G61" s="18"/>
      <c r="H61" s="18"/>
      <c r="I61" s="18"/>
      <c r="J61" s="18"/>
      <c r="K61" s="18"/>
      <c r="L61" s="18"/>
      <c r="M61" s="18"/>
      <c r="N61" s="113"/>
      <c r="O61" s="113"/>
      <c r="P61" s="113"/>
      <c r="Q61" s="113"/>
      <c r="R61" s="113"/>
      <c r="T61" s="18"/>
      <c r="U61" s="18"/>
      <c r="V61" s="18"/>
      <c r="W61" s="18"/>
      <c r="X61" s="114"/>
      <c r="Y61" s="114"/>
      <c r="Z61" s="114"/>
    </row>
    <row r="62" spans="2:26" ht="19.5" customHeight="1">
      <c r="B62" s="115">
        <v>8</v>
      </c>
      <c r="C62" s="302" t="s">
        <v>56</v>
      </c>
      <c r="D62" s="302"/>
      <c r="E62" s="302"/>
      <c r="F62" s="302"/>
      <c r="G62" s="302"/>
      <c r="H62" s="302"/>
      <c r="I62" s="302"/>
      <c r="J62" s="302"/>
      <c r="K62" s="302"/>
      <c r="L62" s="302"/>
      <c r="M62" s="302"/>
      <c r="N62" s="302"/>
      <c r="O62" s="302"/>
      <c r="P62" s="302"/>
      <c r="Q62" s="113"/>
      <c r="R62" s="113"/>
      <c r="T62" s="18"/>
      <c r="U62" s="18"/>
      <c r="V62" s="18"/>
      <c r="W62" s="18"/>
      <c r="X62" s="114"/>
      <c r="Y62" s="114"/>
      <c r="Z62" s="114"/>
    </row>
    <row r="63" spans="2:26" ht="6" customHeight="1">
      <c r="B63" s="115"/>
      <c r="C63" s="6"/>
      <c r="D63" s="18"/>
      <c r="E63" s="18"/>
      <c r="F63" s="18"/>
      <c r="G63" s="18"/>
      <c r="H63" s="18"/>
      <c r="I63" s="18"/>
      <c r="J63" s="18"/>
      <c r="K63" s="18"/>
      <c r="L63" s="18"/>
      <c r="M63" s="18"/>
      <c r="N63" s="113"/>
      <c r="O63" s="113"/>
      <c r="P63" s="113"/>
      <c r="Q63" s="113"/>
      <c r="R63" s="113"/>
      <c r="T63" s="18"/>
      <c r="U63" s="18"/>
      <c r="V63" s="18"/>
      <c r="W63" s="18"/>
      <c r="X63" s="114"/>
      <c r="Y63" s="114"/>
      <c r="Z63" s="114"/>
    </row>
    <row r="64" spans="2:26" ht="47.25" customHeight="1">
      <c r="B64" s="115">
        <v>9</v>
      </c>
      <c r="C64" s="300" t="s">
        <v>57</v>
      </c>
      <c r="D64" s="300"/>
      <c r="E64" s="300"/>
      <c r="F64" s="300"/>
      <c r="G64" s="300"/>
      <c r="H64" s="300"/>
      <c r="I64" s="300"/>
      <c r="J64" s="300"/>
      <c r="K64" s="300"/>
      <c r="L64" s="300"/>
      <c r="M64" s="300"/>
      <c r="N64" s="300"/>
      <c r="O64" s="300"/>
      <c r="P64" s="300"/>
      <c r="Q64" s="300"/>
      <c r="R64" s="300"/>
      <c r="S64" s="6"/>
      <c r="T64" s="63"/>
      <c r="U64" s="18"/>
      <c r="V64" s="18"/>
      <c r="W64" s="18"/>
      <c r="X64" s="114"/>
      <c r="Y64" s="114"/>
      <c r="Z64" s="114"/>
    </row>
    <row r="65" spans="2:26" ht="6" customHeight="1">
      <c r="B65" s="115"/>
      <c r="C65" s="6"/>
      <c r="D65" s="6"/>
      <c r="E65" s="6"/>
      <c r="F65" s="6"/>
      <c r="G65" s="6"/>
      <c r="H65" s="6"/>
      <c r="I65" s="6"/>
      <c r="J65" s="6"/>
      <c r="K65" s="6"/>
      <c r="L65" s="6"/>
      <c r="M65" s="6"/>
      <c r="N65" s="6"/>
      <c r="O65" s="6"/>
      <c r="P65" s="6"/>
      <c r="Q65" s="63"/>
      <c r="R65" s="63"/>
      <c r="S65" s="6"/>
      <c r="T65" s="63"/>
      <c r="U65" s="18"/>
      <c r="V65" s="18"/>
      <c r="W65" s="18"/>
      <c r="X65" s="114"/>
      <c r="Y65" s="114"/>
      <c r="Z65" s="114"/>
    </row>
    <row r="66" spans="2:26" ht="21" customHeight="1">
      <c r="B66" s="115">
        <v>10</v>
      </c>
      <c r="C66" s="305" t="s">
        <v>58</v>
      </c>
      <c r="D66" s="305"/>
      <c r="E66" s="305"/>
      <c r="F66" s="305"/>
      <c r="G66" s="305"/>
      <c r="H66" s="305"/>
      <c r="I66" s="305"/>
      <c r="J66" s="305"/>
      <c r="K66" s="305"/>
      <c r="L66" s="305"/>
      <c r="M66" s="305"/>
      <c r="N66" s="305"/>
      <c r="O66" s="305"/>
      <c r="P66" s="305"/>
      <c r="Q66" s="305"/>
      <c r="R66" s="305"/>
      <c r="T66" s="116"/>
      <c r="U66" s="116"/>
      <c r="V66" s="116"/>
      <c r="W66" s="18"/>
      <c r="X66" s="116"/>
      <c r="Y66" s="116"/>
      <c r="Z66" s="116"/>
    </row>
    <row r="67" spans="2:26" ht="6" customHeight="1">
      <c r="B67" s="17"/>
      <c r="C67" s="6"/>
      <c r="D67" s="18"/>
      <c r="E67" s="18"/>
      <c r="F67" s="18"/>
      <c r="G67" s="18"/>
      <c r="H67" s="18"/>
      <c r="I67" s="18"/>
      <c r="J67" s="18"/>
      <c r="K67" s="18"/>
      <c r="L67" s="18"/>
      <c r="M67" s="18"/>
      <c r="N67" s="113"/>
      <c r="O67" s="113"/>
      <c r="P67" s="113"/>
      <c r="Q67" s="113"/>
      <c r="R67" s="113"/>
      <c r="T67" s="18"/>
      <c r="U67" s="18"/>
      <c r="V67" s="18"/>
      <c r="W67" s="18"/>
      <c r="X67" s="114"/>
      <c r="Y67" s="114"/>
      <c r="Z67" s="114"/>
    </row>
    <row r="68" spans="2:26" ht="24.75" customHeight="1">
      <c r="B68" s="115"/>
      <c r="C68" s="116"/>
      <c r="D68" s="116"/>
      <c r="E68" s="116"/>
      <c r="F68" s="116"/>
      <c r="G68" s="300" t="s">
        <v>59</v>
      </c>
      <c r="H68" s="300"/>
      <c r="I68" s="300"/>
      <c r="J68" s="300"/>
      <c r="K68" s="300"/>
      <c r="L68" s="300"/>
      <c r="M68" s="300"/>
      <c r="N68" s="300"/>
      <c r="O68" s="300"/>
      <c r="P68" s="300"/>
      <c r="Q68" s="300"/>
      <c r="R68" s="300"/>
      <c r="T68" s="116"/>
      <c r="U68" s="116"/>
      <c r="V68" s="116"/>
      <c r="W68" s="18"/>
      <c r="X68" s="116"/>
      <c r="Y68" s="116"/>
      <c r="Z68" s="116"/>
    </row>
    <row r="69" spans="2:26" ht="8.25" customHeight="1">
      <c r="B69" s="17"/>
      <c r="C69" s="6"/>
      <c r="D69" s="18"/>
      <c r="E69" s="18"/>
      <c r="F69" s="18"/>
      <c r="G69" s="68"/>
      <c r="H69" s="18"/>
      <c r="I69" s="18"/>
      <c r="J69" s="18"/>
      <c r="K69" s="18"/>
      <c r="L69" s="18"/>
      <c r="M69" s="18"/>
      <c r="N69" s="68"/>
      <c r="O69" s="68"/>
      <c r="P69" s="68"/>
      <c r="Q69" s="68"/>
      <c r="R69" s="68"/>
      <c r="T69" s="18"/>
      <c r="U69" s="18"/>
      <c r="V69" s="18"/>
      <c r="W69" s="18"/>
      <c r="X69" s="68"/>
      <c r="Y69" s="68"/>
      <c r="Z69" s="68"/>
    </row>
    <row r="70" spans="2:26" ht="8.25" customHeight="1">
      <c r="B70" s="17"/>
      <c r="C70" s="17"/>
      <c r="D70" s="18"/>
      <c r="E70" s="18"/>
      <c r="F70" s="18"/>
      <c r="G70" s="6"/>
      <c r="H70" s="18"/>
      <c r="I70" s="18"/>
      <c r="J70" s="18"/>
      <c r="K70" s="18"/>
      <c r="L70" s="18"/>
      <c r="M70" s="18"/>
      <c r="N70" s="68"/>
      <c r="O70" s="68"/>
      <c r="P70" s="68"/>
      <c r="Q70" s="68"/>
      <c r="R70" s="68"/>
      <c r="T70" s="18"/>
      <c r="U70" s="18"/>
      <c r="V70" s="18"/>
      <c r="W70" s="18"/>
      <c r="X70" s="63"/>
      <c r="Y70" s="63"/>
      <c r="Z70" s="63"/>
    </row>
    <row r="71" spans="2:26" ht="9.75" customHeight="1">
      <c r="B71" s="17"/>
      <c r="C71" s="17"/>
      <c r="D71" s="18"/>
      <c r="E71" s="18"/>
      <c r="F71" s="18"/>
      <c r="G71" s="6"/>
      <c r="H71" s="18"/>
      <c r="I71" s="18"/>
      <c r="J71" s="18"/>
      <c r="K71" s="18"/>
      <c r="L71" s="18"/>
      <c r="M71" s="18"/>
      <c r="N71" s="18"/>
      <c r="O71" s="18"/>
      <c r="P71" s="18"/>
      <c r="T71" s="18"/>
      <c r="U71" s="18"/>
      <c r="V71" s="18"/>
      <c r="W71" s="18"/>
      <c r="X71" s="18"/>
      <c r="Y71" s="18"/>
      <c r="Z71" s="18"/>
    </row>
    <row r="72" spans="2:26" ht="24.75" customHeight="1">
      <c r="B72" s="17"/>
      <c r="C72" s="17"/>
      <c r="D72" s="18"/>
      <c r="E72" s="18"/>
      <c r="F72" s="18"/>
      <c r="G72" s="297"/>
      <c r="H72" s="297"/>
      <c r="I72" s="297"/>
      <c r="J72" s="297"/>
      <c r="K72" s="297"/>
      <c r="L72" s="297"/>
      <c r="M72" s="297"/>
      <c r="N72" s="297"/>
      <c r="O72" s="297"/>
      <c r="P72" s="18"/>
      <c r="T72" s="18"/>
      <c r="U72" s="18"/>
      <c r="V72" s="18"/>
      <c r="W72" s="18"/>
      <c r="X72" s="18"/>
      <c r="Y72" s="18"/>
      <c r="Z72" s="18"/>
    </row>
    <row r="73" spans="2:26" ht="17.25" customHeight="1">
      <c r="B73" s="17"/>
      <c r="C73" s="17"/>
      <c r="D73" s="18"/>
      <c r="E73" s="18"/>
      <c r="F73" s="18"/>
      <c r="G73" s="297" t="s">
        <v>60</v>
      </c>
      <c r="H73" s="297"/>
      <c r="I73" s="297"/>
      <c r="J73" s="297"/>
      <c r="K73" s="297"/>
      <c r="L73" s="297"/>
      <c r="M73" s="297"/>
      <c r="N73" s="297"/>
      <c r="O73" s="297"/>
      <c r="P73" s="117"/>
      <c r="Q73" s="117"/>
      <c r="R73" s="117"/>
      <c r="T73" s="18"/>
      <c r="U73" s="18"/>
      <c r="V73" s="18"/>
      <c r="W73" s="18"/>
      <c r="X73" s="117"/>
      <c r="Y73" s="68"/>
      <c r="Z73" s="68"/>
    </row>
    <row r="74" spans="2:26" ht="20.25" customHeight="1">
      <c r="B74" s="17"/>
      <c r="C74" s="17" t="s">
        <v>61</v>
      </c>
      <c r="D74" s="18"/>
      <c r="E74" s="18"/>
      <c r="F74" s="18"/>
      <c r="G74" s="118" t="s">
        <v>62</v>
      </c>
      <c r="H74" s="18"/>
      <c r="I74" s="18"/>
      <c r="J74" s="18"/>
      <c r="K74" s="18"/>
      <c r="L74" s="18"/>
      <c r="M74" s="18"/>
      <c r="N74" s="117"/>
      <c r="O74" s="117"/>
      <c r="P74" s="119"/>
      <c r="Q74" s="119"/>
      <c r="R74" s="119"/>
      <c r="T74" s="18"/>
      <c r="U74" s="18"/>
      <c r="V74" s="18"/>
      <c r="W74" s="18"/>
      <c r="X74" s="119"/>
      <c r="Y74" s="119"/>
      <c r="Z74" s="119"/>
    </row>
    <row r="75" spans="2:26" ht="24.75" customHeight="1">
      <c r="B75" s="17"/>
      <c r="C75" s="17"/>
      <c r="D75" s="18"/>
      <c r="E75" s="18"/>
      <c r="F75" s="18"/>
      <c r="G75" s="6"/>
      <c r="H75" s="18"/>
      <c r="I75" s="18"/>
      <c r="J75" s="18"/>
      <c r="K75" s="18"/>
      <c r="L75" s="18"/>
      <c r="M75" s="18"/>
      <c r="N75" s="120"/>
      <c r="O75" s="119"/>
      <c r="P75" s="119"/>
      <c r="Q75" s="119"/>
      <c r="R75" s="119"/>
      <c r="T75" s="18"/>
      <c r="U75" s="18"/>
      <c r="V75" s="18"/>
      <c r="W75" s="18"/>
      <c r="X75" s="119"/>
      <c r="Y75" s="119"/>
      <c r="Z75" s="119"/>
    </row>
    <row r="76" spans="2:26" ht="24.75" customHeight="1">
      <c r="B76" s="121" t="s">
        <v>63</v>
      </c>
      <c r="C76" s="122"/>
      <c r="D76" s="123">
        <v>6945.28</v>
      </c>
      <c r="E76" s="124">
        <v>200</v>
      </c>
      <c r="F76" s="124"/>
      <c r="G76" s="125">
        <v>5642.1</v>
      </c>
      <c r="H76" s="124">
        <v>200</v>
      </c>
      <c r="I76" s="124"/>
      <c r="J76" s="123">
        <v>13499</v>
      </c>
      <c r="K76" s="124">
        <v>200</v>
      </c>
      <c r="L76" s="125">
        <v>10990.5</v>
      </c>
      <c r="M76" s="124">
        <v>200</v>
      </c>
      <c r="N76" s="126">
        <v>23.09742826252635</v>
      </c>
      <c r="O76" s="127">
        <v>22372.78</v>
      </c>
      <c r="P76" s="128">
        <f>+O76/$O$76%</f>
        <v>100</v>
      </c>
      <c r="Q76" s="129" t="e">
        <f>+#REF!/#REF!%</f>
        <v>#REF!</v>
      </c>
      <c r="R76" s="130" t="e">
        <f>SUM(O76-#REF!)/#REF!%</f>
        <v>#REF!</v>
      </c>
      <c r="T76" s="166"/>
      <c r="U76" s="166"/>
      <c r="V76" s="166"/>
      <c r="W76" s="166"/>
      <c r="X76" s="166"/>
      <c r="Y76" s="129"/>
      <c r="Z76" s="166"/>
    </row>
    <row r="77" spans="2:26" ht="24.75" customHeight="1">
      <c r="B77" s="131" t="s">
        <v>64</v>
      </c>
      <c r="C77" s="132"/>
      <c r="D77" s="133">
        <v>3932.6</v>
      </c>
      <c r="E77" s="134">
        <v>100</v>
      </c>
      <c r="F77" s="134"/>
      <c r="G77" s="135">
        <v>3113.9</v>
      </c>
      <c r="H77" s="134">
        <v>100</v>
      </c>
      <c r="I77" s="134"/>
      <c r="J77" s="133">
        <v>7879.8</v>
      </c>
      <c r="K77" s="134">
        <v>100</v>
      </c>
      <c r="L77" s="135">
        <v>6252.9</v>
      </c>
      <c r="M77" s="134">
        <v>100</v>
      </c>
      <c r="N77" s="136">
        <v>26.291788432512277</v>
      </c>
      <c r="O77" s="137">
        <v>12686.2</v>
      </c>
      <c r="P77" s="57">
        <f>+O77/$O$76%</f>
        <v>56.703726582034065</v>
      </c>
      <c r="Q77" s="57" t="e">
        <f>+#REF!/#REF!%</f>
        <v>#REF!</v>
      </c>
      <c r="R77" s="130" t="e">
        <f>SUM(O77-#REF!)/#REF!%</f>
        <v>#REF!</v>
      </c>
      <c r="T77" s="166"/>
      <c r="U77" s="166"/>
      <c r="V77" s="166"/>
      <c r="W77" s="166"/>
      <c r="X77" s="166"/>
      <c r="Y77" s="129"/>
      <c r="Z77" s="166"/>
    </row>
    <row r="78" spans="2:26" ht="24.75" customHeight="1">
      <c r="B78" s="138" t="s">
        <v>65</v>
      </c>
      <c r="C78" s="132"/>
      <c r="D78" s="139">
        <v>3719.6</v>
      </c>
      <c r="E78" s="140">
        <v>94.58373595077047</v>
      </c>
      <c r="F78" s="140"/>
      <c r="G78" s="141">
        <v>2834.2</v>
      </c>
      <c r="H78" s="140">
        <v>91.0176948521147</v>
      </c>
      <c r="I78" s="140"/>
      <c r="J78" s="139">
        <v>7389</v>
      </c>
      <c r="K78" s="140">
        <v>93.77141551816035</v>
      </c>
      <c r="L78" s="141">
        <v>5752.5</v>
      </c>
      <c r="M78" s="140">
        <v>91.99731324665356</v>
      </c>
      <c r="N78" s="142">
        <v>31.239856044033594</v>
      </c>
      <c r="O78" s="143">
        <v>11809.7</v>
      </c>
      <c r="P78" s="69">
        <f>+O78/$O$77%</f>
        <v>93.09091769008845</v>
      </c>
      <c r="Q78" s="69" t="e">
        <f>+#REF!/#REF!%</f>
        <v>#REF!</v>
      </c>
      <c r="R78" s="144" t="e">
        <f>SUM(O78-#REF!)/#REF!%</f>
        <v>#REF!</v>
      </c>
      <c r="T78" s="69"/>
      <c r="U78" s="69"/>
      <c r="V78" s="69"/>
      <c r="W78" s="69"/>
      <c r="X78" s="201"/>
      <c r="Y78" s="69"/>
      <c r="Z78" s="201"/>
    </row>
    <row r="79" spans="2:26" ht="24.75" customHeight="1">
      <c r="B79" s="138" t="s">
        <v>66</v>
      </c>
      <c r="C79" s="132"/>
      <c r="D79" s="139">
        <v>210.7</v>
      </c>
      <c r="E79" s="140">
        <v>5.357778568885724</v>
      </c>
      <c r="F79" s="140"/>
      <c r="G79" s="141">
        <v>278.3</v>
      </c>
      <c r="H79" s="140">
        <v>8.937345451042102</v>
      </c>
      <c r="I79" s="140"/>
      <c r="J79" s="139">
        <v>485</v>
      </c>
      <c r="K79" s="140">
        <v>6.1549785527551455</v>
      </c>
      <c r="L79" s="141">
        <v>496.5</v>
      </c>
      <c r="M79" s="140">
        <v>7.940315693518208</v>
      </c>
      <c r="N79" s="145">
        <v>-24.290334171757106</v>
      </c>
      <c r="O79" s="143">
        <v>861.8</v>
      </c>
      <c r="P79" s="69">
        <f>+O79/$O$77%</f>
        <v>6.793208368148066</v>
      </c>
      <c r="Q79" s="69" t="e">
        <f>+#REF!/#REF!%</f>
        <v>#REF!</v>
      </c>
      <c r="R79" s="146" t="e">
        <f>SUM(O79-#REF!)/#REF!%</f>
        <v>#REF!</v>
      </c>
      <c r="T79" s="69"/>
      <c r="U79" s="69"/>
      <c r="V79" s="69"/>
      <c r="W79" s="69"/>
      <c r="X79" s="201"/>
      <c r="Y79" s="69"/>
      <c r="Z79" s="201"/>
    </row>
    <row r="80" spans="2:26" ht="24.75" customHeight="1">
      <c r="B80" s="138" t="s">
        <v>67</v>
      </c>
      <c r="C80" s="132"/>
      <c r="D80" s="139">
        <v>2.3</v>
      </c>
      <c r="E80" s="140">
        <v>0.0584854803437929</v>
      </c>
      <c r="F80" s="140"/>
      <c r="G80" s="141">
        <v>1.4</v>
      </c>
      <c r="H80" s="140">
        <v>0.044959696843187</v>
      </c>
      <c r="I80" s="140"/>
      <c r="J80" s="139">
        <v>5.8</v>
      </c>
      <c r="K80" s="140">
        <v>0.07360592908449452</v>
      </c>
      <c r="L80" s="141">
        <v>3.9</v>
      </c>
      <c r="M80" s="140">
        <v>0.0623710598282397</v>
      </c>
      <c r="N80" s="142">
        <v>64.28571428571429</v>
      </c>
      <c r="O80" s="143">
        <v>14.7</v>
      </c>
      <c r="P80" s="69">
        <f>+O80/$O$77%</f>
        <v>0.11587394176349103</v>
      </c>
      <c r="Q80" s="69" t="e">
        <f>+#REF!/#REF!%</f>
        <v>#REF!</v>
      </c>
      <c r="R80" s="144"/>
      <c r="T80" s="69"/>
      <c r="U80" s="69"/>
      <c r="V80" s="69"/>
      <c r="W80" s="69"/>
      <c r="X80" s="201"/>
      <c r="Y80" s="69"/>
      <c r="Z80" s="201"/>
    </row>
    <row r="81" spans="2:26" ht="24.75" customHeight="1">
      <c r="B81" s="131" t="s">
        <v>68</v>
      </c>
      <c r="C81" s="132"/>
      <c r="D81" s="133">
        <v>3012.68</v>
      </c>
      <c r="E81" s="134">
        <v>100</v>
      </c>
      <c r="F81" s="134"/>
      <c r="G81" s="135">
        <v>2528.2</v>
      </c>
      <c r="H81" s="134">
        <v>100</v>
      </c>
      <c r="I81" s="134"/>
      <c r="J81" s="133">
        <v>5619.2</v>
      </c>
      <c r="K81" s="134">
        <v>100</v>
      </c>
      <c r="L81" s="135">
        <v>4737.6</v>
      </c>
      <c r="M81" s="134">
        <v>100</v>
      </c>
      <c r="N81" s="136">
        <v>19.16304089866306</v>
      </c>
      <c r="O81" s="137">
        <v>9686.58</v>
      </c>
      <c r="P81" s="57">
        <f>+O81/$O$76%</f>
        <v>43.296273417965935</v>
      </c>
      <c r="Q81" s="57" t="e">
        <f>+#REF!/#REF!%</f>
        <v>#REF!</v>
      </c>
      <c r="R81" s="130" t="e">
        <f>SUM(O81-#REF!)/#REF!%</f>
        <v>#REF!</v>
      </c>
      <c r="T81" s="166"/>
      <c r="U81" s="129"/>
      <c r="V81" s="166"/>
      <c r="W81" s="166"/>
      <c r="X81" s="166"/>
      <c r="Y81" s="129"/>
      <c r="Z81" s="166"/>
    </row>
    <row r="82" spans="2:26" ht="24.75" customHeight="1">
      <c r="B82" s="138" t="s">
        <v>65</v>
      </c>
      <c r="C82" s="132"/>
      <c r="D82" s="139">
        <v>2478.14</v>
      </c>
      <c r="E82" s="140">
        <v>82.25699377298618</v>
      </c>
      <c r="F82" s="140"/>
      <c r="G82" s="141">
        <v>1795.9</v>
      </c>
      <c r="H82" s="140">
        <v>71.0347282651689</v>
      </c>
      <c r="I82" s="140"/>
      <c r="J82" s="139">
        <v>4416.6</v>
      </c>
      <c r="K82" s="140">
        <v>78.59837699316628</v>
      </c>
      <c r="L82" s="141">
        <v>3397.3</v>
      </c>
      <c r="M82" s="140">
        <v>71.70930428909153</v>
      </c>
      <c r="N82" s="142">
        <v>37.98875215769251</v>
      </c>
      <c r="O82" s="143">
        <v>7290.14</v>
      </c>
      <c r="P82" s="69">
        <f>+O82/$O$81%</f>
        <v>75.26020535627643</v>
      </c>
      <c r="Q82" s="69" t="e">
        <f>+#REF!/#REF!%</f>
        <v>#REF!</v>
      </c>
      <c r="R82" s="144" t="e">
        <f>SUM(O82-#REF!)/#REF!%</f>
        <v>#REF!</v>
      </c>
      <c r="T82" s="69"/>
      <c r="U82" s="69"/>
      <c r="V82" s="69"/>
      <c r="W82" s="69"/>
      <c r="X82" s="201"/>
      <c r="Y82" s="69"/>
      <c r="Z82" s="201"/>
    </row>
    <row r="83" spans="2:26" ht="24.75" customHeight="1">
      <c r="B83" s="138" t="s">
        <v>66</v>
      </c>
      <c r="C83" s="132"/>
      <c r="D83" s="139">
        <v>529.04</v>
      </c>
      <c r="E83" s="140">
        <v>17.56044452115724</v>
      </c>
      <c r="F83" s="140"/>
      <c r="G83" s="141">
        <v>726.2</v>
      </c>
      <c r="H83" s="140">
        <v>28.723993354956093</v>
      </c>
      <c r="I83" s="140"/>
      <c r="J83" s="139">
        <v>1192.1</v>
      </c>
      <c r="K83" s="140">
        <v>21.214763667425963</v>
      </c>
      <c r="L83" s="141">
        <v>1327.1</v>
      </c>
      <c r="M83" s="140">
        <v>28.012073623775752</v>
      </c>
      <c r="N83" s="145">
        <v>-27.149545579730113</v>
      </c>
      <c r="O83" s="143">
        <v>2361.55</v>
      </c>
      <c r="P83" s="69">
        <f>+O83/$O$81%</f>
        <v>24.37960559867363</v>
      </c>
      <c r="Q83" s="69" t="e">
        <f>+#REF!/#REF!%</f>
        <v>#REF!</v>
      </c>
      <c r="R83" s="144" t="e">
        <f>SUM(O83-#REF!)/#REF!%</f>
        <v>#REF!</v>
      </c>
      <c r="T83" s="69"/>
      <c r="U83" s="69"/>
      <c r="V83" s="69"/>
      <c r="W83" s="69"/>
      <c r="X83" s="201"/>
      <c r="Y83" s="69"/>
      <c r="Z83" s="201"/>
    </row>
    <row r="84" spans="2:26" ht="24.75" customHeight="1">
      <c r="B84" s="147" t="s">
        <v>67</v>
      </c>
      <c r="C84" s="148"/>
      <c r="D84" s="149">
        <v>5.5</v>
      </c>
      <c r="E84" s="150">
        <v>0.18256170585657952</v>
      </c>
      <c r="F84" s="150"/>
      <c r="G84" s="151">
        <v>6.1</v>
      </c>
      <c r="H84" s="150">
        <v>0.24127837987500983</v>
      </c>
      <c r="I84" s="150"/>
      <c r="J84" s="149">
        <v>10.5</v>
      </c>
      <c r="K84" s="150">
        <v>0.18685933940774485</v>
      </c>
      <c r="L84" s="151">
        <v>13.2</v>
      </c>
      <c r="M84" s="150">
        <v>0.2786220871327254</v>
      </c>
      <c r="N84" s="152">
        <v>-9.836065573770487</v>
      </c>
      <c r="O84" s="153">
        <v>34.89</v>
      </c>
      <c r="P84" s="154">
        <f>+O84/$O$81%</f>
        <v>0.36018904504995575</v>
      </c>
      <c r="Q84" s="69" t="e">
        <f>+#REF!/#REF!%</f>
        <v>#REF!</v>
      </c>
      <c r="R84" s="144"/>
      <c r="T84" s="69"/>
      <c r="U84" s="69"/>
      <c r="V84" s="69"/>
      <c r="W84" s="69"/>
      <c r="X84" s="69"/>
      <c r="Y84" s="69"/>
      <c r="Z84" s="201"/>
    </row>
    <row r="85" spans="2:26" ht="24.75" customHeight="1">
      <c r="B85" s="155" t="s">
        <v>14</v>
      </c>
      <c r="C85" s="156"/>
      <c r="D85" s="157">
        <v>6945.28</v>
      </c>
      <c r="E85" s="158">
        <v>200</v>
      </c>
      <c r="F85" s="158"/>
      <c r="G85" s="159">
        <v>5642.1</v>
      </c>
      <c r="H85" s="158">
        <v>200</v>
      </c>
      <c r="I85" s="158"/>
      <c r="J85" s="157">
        <v>13499</v>
      </c>
      <c r="K85" s="158">
        <v>200</v>
      </c>
      <c r="L85" s="159">
        <v>10990.5</v>
      </c>
      <c r="M85" s="158">
        <v>200</v>
      </c>
      <c r="N85" s="136">
        <v>23.09742826252635</v>
      </c>
      <c r="O85" s="160">
        <v>22372.78</v>
      </c>
      <c r="P85" s="161">
        <f>+O85/$O$76%</f>
        <v>100</v>
      </c>
      <c r="Q85" s="129" t="e">
        <f>+#REF!/#REF!%</f>
        <v>#REF!</v>
      </c>
      <c r="R85" s="130"/>
      <c r="T85" s="166"/>
      <c r="U85" s="129"/>
      <c r="V85" s="129"/>
      <c r="W85" s="166"/>
      <c r="X85" s="166"/>
      <c r="Y85" s="129"/>
      <c r="Z85" s="166"/>
    </row>
    <row r="86" spans="2:26" ht="24.75" customHeight="1">
      <c r="B86" s="138" t="s">
        <v>65</v>
      </c>
      <c r="C86" s="132"/>
      <c r="D86" s="162">
        <v>6197.74</v>
      </c>
      <c r="E86" s="163">
        <v>176.84072972375665</v>
      </c>
      <c r="F86" s="163"/>
      <c r="G86" s="164">
        <v>4630.1</v>
      </c>
      <c r="H86" s="163">
        <v>162.05242311728358</v>
      </c>
      <c r="I86" s="163"/>
      <c r="J86" s="162">
        <v>11805.6</v>
      </c>
      <c r="K86" s="163">
        <v>172.36979251132664</v>
      </c>
      <c r="L86" s="164">
        <v>9149.8</v>
      </c>
      <c r="M86" s="163">
        <v>163.7066175357451</v>
      </c>
      <c r="N86" s="142">
        <v>33.85758406945853</v>
      </c>
      <c r="O86" s="165">
        <v>19099.84</v>
      </c>
      <c r="P86" s="166">
        <f>+O86/$O$85%</f>
        <v>85.37088372567021</v>
      </c>
      <c r="Q86" s="166" t="e">
        <f>+#REF!/#REF!%</f>
        <v>#REF!</v>
      </c>
      <c r="R86" s="144" t="e">
        <f>SUM(O86-#REF!)/#REF!%</f>
        <v>#REF!</v>
      </c>
      <c r="T86" s="166"/>
      <c r="U86" s="166"/>
      <c r="V86" s="166"/>
      <c r="W86" s="166"/>
      <c r="X86" s="166"/>
      <c r="Y86" s="166"/>
      <c r="Z86" s="166"/>
    </row>
    <row r="87" spans="2:26" ht="24.75" customHeight="1">
      <c r="B87" s="138" t="s">
        <v>66</v>
      </c>
      <c r="C87" s="132"/>
      <c r="D87" s="162">
        <v>739.74</v>
      </c>
      <c r="E87" s="163">
        <v>22.918223090042964</v>
      </c>
      <c r="F87" s="163"/>
      <c r="G87" s="164">
        <v>1004.5</v>
      </c>
      <c r="H87" s="163">
        <v>37.6613388059982</v>
      </c>
      <c r="I87" s="163"/>
      <c r="J87" s="162">
        <v>1677.1</v>
      </c>
      <c r="K87" s="163">
        <v>27.36974222018111</v>
      </c>
      <c r="L87" s="164">
        <v>1823.6</v>
      </c>
      <c r="M87" s="163">
        <v>35.952389317293964</v>
      </c>
      <c r="N87" s="142">
        <v>-26.357391737182677</v>
      </c>
      <c r="O87" s="165">
        <v>3223.35</v>
      </c>
      <c r="P87" s="166">
        <f>+O87/$O$85%</f>
        <v>14.407462997446004</v>
      </c>
      <c r="Q87" s="166" t="e">
        <f>+#REF!/#REF!%</f>
        <v>#REF!</v>
      </c>
      <c r="R87" s="144" t="e">
        <f>SUM(O87-#REF!)/#REF!%</f>
        <v>#REF!</v>
      </c>
      <c r="T87" s="166"/>
      <c r="U87" s="166"/>
      <c r="V87" s="166"/>
      <c r="W87" s="166"/>
      <c r="X87" s="166"/>
      <c r="Y87" s="166"/>
      <c r="Z87" s="166"/>
    </row>
    <row r="88" spans="2:26" ht="24.75" customHeight="1">
      <c r="B88" s="147" t="s">
        <v>67</v>
      </c>
      <c r="C88" s="132"/>
      <c r="D88" s="167">
        <v>7.8</v>
      </c>
      <c r="E88" s="168">
        <v>0.2410471862003724</v>
      </c>
      <c r="F88" s="168"/>
      <c r="G88" s="169">
        <v>7.5</v>
      </c>
      <c r="H88" s="168">
        <v>0.28623807671819684</v>
      </c>
      <c r="I88" s="168"/>
      <c r="J88" s="167">
        <v>16.3</v>
      </c>
      <c r="K88" s="168">
        <v>0.2604652684922394</v>
      </c>
      <c r="L88" s="169">
        <v>17.1</v>
      </c>
      <c r="M88" s="168">
        <v>0.3409931469609651</v>
      </c>
      <c r="N88" s="142">
        <v>4</v>
      </c>
      <c r="O88" s="170">
        <v>49.59</v>
      </c>
      <c r="P88" s="166">
        <f>+O88/$O$85%</f>
        <v>0.2216532768837847</v>
      </c>
      <c r="Q88" s="171" t="e">
        <f>+#REF!/#REF!%</f>
        <v>#REF!</v>
      </c>
      <c r="R88" s="144"/>
      <c r="T88" s="166"/>
      <c r="U88" s="166"/>
      <c r="V88" s="166"/>
      <c r="W88" s="166"/>
      <c r="X88" s="166"/>
      <c r="Y88" s="166"/>
      <c r="Z88" s="166"/>
    </row>
    <row r="89" spans="2:26" ht="24.75" customHeight="1">
      <c r="B89" s="172" t="s">
        <v>21</v>
      </c>
      <c r="C89" s="173"/>
      <c r="D89" s="174">
        <v>111</v>
      </c>
      <c r="E89" s="175">
        <v>1.5982077036490967</v>
      </c>
      <c r="F89" s="175"/>
      <c r="G89" s="176">
        <v>401.6</v>
      </c>
      <c r="H89" s="175">
        <v>7.117917087609222</v>
      </c>
      <c r="I89" s="175"/>
      <c r="J89" s="174">
        <v>716.5</v>
      </c>
      <c r="K89" s="175">
        <v>5.307800577820579</v>
      </c>
      <c r="L89" s="176">
        <v>675.5</v>
      </c>
      <c r="M89" s="175">
        <v>6.146217187571084</v>
      </c>
      <c r="N89" s="177">
        <v>-72.36055776892431</v>
      </c>
      <c r="O89" s="178">
        <v>2424.5</v>
      </c>
      <c r="P89" s="179">
        <f>O89/O85%</f>
        <v>10.83682939715136</v>
      </c>
      <c r="Q89" s="76" t="e">
        <f>#REF!/#REF!%</f>
        <v>#REF!</v>
      </c>
      <c r="R89" s="144"/>
      <c r="T89" s="69"/>
      <c r="U89" s="76"/>
      <c r="V89" s="69"/>
      <c r="W89" s="69"/>
      <c r="X89" s="69"/>
      <c r="Y89" s="76"/>
      <c r="Z89" s="69"/>
    </row>
    <row r="90" spans="2:26" ht="24.75" customHeight="1">
      <c r="B90" s="184" t="s">
        <v>69</v>
      </c>
      <c r="C90" s="156"/>
      <c r="D90" s="185">
        <v>0.10267404625875413</v>
      </c>
      <c r="E90" s="185"/>
      <c r="F90" s="185"/>
      <c r="G90" s="185">
        <v>0.10621931550309283</v>
      </c>
      <c r="H90" s="185"/>
      <c r="I90" s="185"/>
      <c r="J90" s="185">
        <v>0.09785169271797911</v>
      </c>
      <c r="K90" s="185"/>
      <c r="L90" s="185">
        <v>0.09282562212820163</v>
      </c>
      <c r="M90" s="185"/>
      <c r="N90" s="185"/>
      <c r="O90" s="186">
        <v>0.1306811223281148</v>
      </c>
      <c r="P90" s="187"/>
      <c r="Q90" s="187"/>
      <c r="R90" s="144"/>
      <c r="T90" s="187"/>
      <c r="U90" s="187"/>
      <c r="V90" s="187"/>
      <c r="W90" s="202"/>
      <c r="X90" s="187"/>
      <c r="Y90" s="187"/>
      <c r="Z90" s="187"/>
    </row>
    <row r="91" spans="2:26" ht="24.75" customHeight="1">
      <c r="B91" s="188" t="s">
        <v>70</v>
      </c>
      <c r="C91" s="132"/>
      <c r="D91" s="162">
        <v>713.1</v>
      </c>
      <c r="E91" s="163"/>
      <c r="F91" s="163"/>
      <c r="G91" s="163">
        <v>599.3</v>
      </c>
      <c r="H91" s="163"/>
      <c r="I91" s="163"/>
      <c r="J91" s="162">
        <v>1320.9</v>
      </c>
      <c r="K91" s="163"/>
      <c r="L91" s="163">
        <v>1020.2</v>
      </c>
      <c r="M91" s="163"/>
      <c r="N91" s="136">
        <v>18.9888202903387</v>
      </c>
      <c r="O91" s="189">
        <v>2923.7</v>
      </c>
      <c r="P91" s="166"/>
      <c r="Q91" s="166"/>
      <c r="R91" s="130" t="e">
        <f>SUM(O91-#REF!)/#REF!%</f>
        <v>#REF!</v>
      </c>
      <c r="S91" s="51"/>
      <c r="T91" s="166"/>
      <c r="U91" s="166"/>
      <c r="V91" s="166"/>
      <c r="W91" s="166"/>
      <c r="X91" s="166"/>
      <c r="Y91" s="166"/>
      <c r="Z91" s="166"/>
    </row>
    <row r="92" spans="2:26" ht="24.75" customHeight="1">
      <c r="B92" s="138" t="s">
        <v>71</v>
      </c>
      <c r="C92" s="132"/>
      <c r="D92" s="139">
        <v>41.9</v>
      </c>
      <c r="E92" s="140">
        <v>5.8757537512270375</v>
      </c>
      <c r="F92" s="140"/>
      <c r="G92" s="140">
        <v>73.1</v>
      </c>
      <c r="H92" s="140">
        <v>12.19756382446187</v>
      </c>
      <c r="I92" s="140"/>
      <c r="J92" s="139">
        <v>57</v>
      </c>
      <c r="K92" s="140">
        <v>4.315239609357256</v>
      </c>
      <c r="L92" s="140">
        <v>93</v>
      </c>
      <c r="M92" s="140">
        <v>9.115859635365615</v>
      </c>
      <c r="N92" s="145">
        <v>-42.6812585499316</v>
      </c>
      <c r="O92" s="190">
        <v>346.5</v>
      </c>
      <c r="P92" s="69">
        <f>+O92/$O$91%</f>
        <v>11.851421144440264</v>
      </c>
      <c r="Q92" s="69" t="e">
        <f>+#REF!/#REF!%</f>
        <v>#REF!</v>
      </c>
      <c r="R92" s="146" t="e">
        <f>SUM(O92-#REF!)/#REF!%</f>
        <v>#REF!</v>
      </c>
      <c r="T92" s="69"/>
      <c r="U92" s="69"/>
      <c r="V92" s="69"/>
      <c r="W92" s="69"/>
      <c r="X92" s="201"/>
      <c r="Y92" s="69"/>
      <c r="Z92" s="201"/>
    </row>
    <row r="93" spans="2:26" ht="24.75" customHeight="1">
      <c r="B93" s="191" t="s">
        <v>72</v>
      </c>
      <c r="C93" s="192"/>
      <c r="D93" s="181">
        <v>671.2</v>
      </c>
      <c r="E93" s="182">
        <v>94.12424624877296</v>
      </c>
      <c r="F93" s="182"/>
      <c r="G93" s="182">
        <v>526.2</v>
      </c>
      <c r="H93" s="182">
        <v>87.80243617553813</v>
      </c>
      <c r="I93" s="182"/>
      <c r="J93" s="181">
        <v>1263.9</v>
      </c>
      <c r="K93" s="182">
        <v>95.68476039064274</v>
      </c>
      <c r="L93" s="182">
        <v>927.2</v>
      </c>
      <c r="M93" s="182">
        <v>90.88414036463439</v>
      </c>
      <c r="N93" s="152">
        <v>27.556062333713392</v>
      </c>
      <c r="O93" s="193">
        <v>2577.2</v>
      </c>
      <c r="P93" s="183">
        <f>+O93/$O$91%</f>
        <v>88.14857885555973</v>
      </c>
      <c r="Q93" s="69" t="e">
        <f>+#REF!/#REF!%</f>
        <v>#REF!</v>
      </c>
      <c r="R93" s="144" t="e">
        <f>SUM(O93-#REF!)/#REF!%</f>
        <v>#REF!</v>
      </c>
      <c r="T93" s="69"/>
      <c r="U93" s="69"/>
      <c r="V93" s="69"/>
      <c r="W93" s="69"/>
      <c r="X93" s="201"/>
      <c r="Y93" s="69"/>
      <c r="Z93" s="201"/>
    </row>
    <row r="94" ht="20.25">
      <c r="O94" s="195"/>
    </row>
    <row r="95" spans="7:15" ht="20.25">
      <c r="G95" s="51"/>
      <c r="O95" s="195"/>
    </row>
    <row r="97" ht="20.25">
      <c r="C97" s="5" t="s">
        <v>73</v>
      </c>
    </row>
    <row r="62829" ht="20.25">
      <c r="EA62829" s="5">
        <v>0</v>
      </c>
    </row>
  </sheetData>
  <mergeCells count="23">
    <mergeCell ref="J8:M8"/>
    <mergeCell ref="C60:O60"/>
    <mergeCell ref="C54:O54"/>
    <mergeCell ref="B1:O1"/>
    <mergeCell ref="N7:O7"/>
    <mergeCell ref="B2:O2"/>
    <mergeCell ref="B3:O3"/>
    <mergeCell ref="B4:O4"/>
    <mergeCell ref="B5:O5"/>
    <mergeCell ref="C66:R66"/>
    <mergeCell ref="C64:R64"/>
    <mergeCell ref="C56:O56"/>
    <mergeCell ref="C58:O58"/>
    <mergeCell ref="G73:O73"/>
    <mergeCell ref="B43:C43"/>
    <mergeCell ref="C47:R47"/>
    <mergeCell ref="D8:G8"/>
    <mergeCell ref="G72:O72"/>
    <mergeCell ref="C49:R49"/>
    <mergeCell ref="C62:P62"/>
    <mergeCell ref="G68:R68"/>
    <mergeCell ref="C51:R51"/>
    <mergeCell ref="B38:C38"/>
  </mergeCells>
  <printOptions horizontalCentered="1"/>
  <pageMargins left="0.25" right="0.16" top="0.48" bottom="0.25" header="0.2" footer="0.2"/>
  <pageSetup fitToHeight="2" fitToWidth="1" horizontalDpi="1200" verticalDpi="1200" orientation="portrait" paperSize="9" scale="50" r:id="rId1"/>
  <rowBreaks count="2" manualBreakCount="2">
    <brk id="73" max="255" man="1"/>
    <brk id="74" max="15" man="1"/>
  </rowBreaks>
  <colBreaks count="1" manualBreakCount="1">
    <brk id="1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Kmodi09276</dc:creator>
  <cp:keywords/>
  <dc:description/>
  <cp:lastModifiedBy>Uday Baldota</cp:lastModifiedBy>
  <cp:lastPrinted>2007-10-25T13:14:33Z</cp:lastPrinted>
  <dcterms:created xsi:type="dcterms:W3CDTF">2007-10-25T12:57:07Z</dcterms:created>
  <dcterms:modified xsi:type="dcterms:W3CDTF">2007-10-25T13:14:46Z</dcterms:modified>
  <cp:category/>
  <cp:version/>
  <cp:contentType/>
  <cp:contentStatus/>
</cp:coreProperties>
</file>