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330" windowHeight="6990" activeTab="0"/>
  </bookViews>
  <sheets>
    <sheet name="Consolidated" sheetId="1" r:id="rId1"/>
    <sheet name="Standalone"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0Excel_BuiltIn__FilterDatabase_7_1_8_1_1">"$#REF!.$C$11:$DF$1063"</definedName>
    <definedName name="__11Excel_BuiltIn_Print_Area_1_1_1_1_1_1_1_1_4_1_1">#REF!</definedName>
    <definedName name="__12Excel_BuiltIn_Print_Area_1_1_1_1_1_4_1_1">#REF!</definedName>
    <definedName name="__13Excel_BuiltIn_Print_Area_1_1_1_1_4_1_1">#REF!</definedName>
    <definedName name="__14Excel_BuiltIn_Print_Area_1_1_1_4_1_1">#REF!</definedName>
    <definedName name="__15Excel_BuiltIn_Print_Area_1_1_4_1_1">#REF!</definedName>
    <definedName name="__16Excel_BuiltIn_Print_Area_10_1_1_8_1_1">"$#REF!.$#REF!$#REF!:$#REF!$#REF!"</definedName>
    <definedName name="__1Excel_BuiltIn__FilterDatabase_1_1_1">"$#REF!.$B$10:$CT$116"</definedName>
    <definedName name="__2Excel_BuiltIn__FilterDatabase_1_1_4_1_1">#REF!</definedName>
    <definedName name="__3Excel_BuiltIn__FilterDatabase_1_4_1_1">#REF!</definedName>
    <definedName name="__4Excel_BuiltIn__FilterDatabase_14_1_1">"$#REF!.$A$1:$GJ$836"</definedName>
    <definedName name="__5Excel_BuiltIn__FilterDatabase_14_1_8_1_1">'[2]BSPL _ 31_03_08'!$B$1:$GH$854</definedName>
    <definedName name="__6Excel_BuiltIn__FilterDatabase_14_8_1_1">'[2]BSPL _ 31_03_08'!$B$1:$GH$854</definedName>
    <definedName name="__7Excel_BuiltIn__FilterDatabase_6_1_8_1_1">"$#REF!.$#REF!$#REF!:$#REF!$#REF!"</definedName>
    <definedName name="__8Excel_BuiltIn__FilterDatabase_7_1_1">"'file:///X:/data c/Kirit Patel/BARODA/80IA/80IA-YR-2005-2006/80IB-M-2006-03/bspl-auditor-15-Jun-06.xls'#$CF_working.$#REF!$#REF!:$#REF!$#REF!"</definedName>
    <definedName name="__9Excel_BuiltIn__FilterDatabase_7_1_1_1_1">"$#REF!.$B$17:$DE$873"</definedName>
    <definedName name="_100Excel_BuiltIn_Print_Area_6_1_1_1_1_1_1_1_1_1_1_1_1_1_1_1_1_1_1_1_1_1">"$#REF!.$A$1:$G$243"</definedName>
    <definedName name="_100Excel_BuiltIn_Print_Area_6_1_1_1_1_1_1_1_1_1_1_1_1_1_1_1_1_1_1_1_1_1_1_1_1_1_1_1_1_1_1_1_1">"$#REF!.$A$1:$U$217"</definedName>
    <definedName name="_101Excel_BuiltIn_Print_Area_6_1_1_1_1_1_1_1_1_1_1_1_1_1_1_1_1_1_1_1_1_1_1">"$#REF!.$A$1:$G$242"</definedName>
    <definedName name="_101Excel_BuiltIn_Print_Area_6_1_1_1_1_1_1_1_1_1_1_1_1_1_1_1_1_1_1_1_1_1_1_1_1_1_1_1_1_1_1_1_1_1">"$#REF!.$A$1:$U$216"</definedName>
    <definedName name="_102Excel_BuiltIn_Print_Area_6_1_1_1_1_1_1_1_1_1_1_1_1_1_1_1_1_1_1_1_1_1_1_1_1_1_1_1_1_1_1_1_1_1_1">"$#REF!.$A$1:$U$216"</definedName>
    <definedName name="_103Excel_BuiltIn_Print_Area_6_1_1_1_1_1_1_1_1_1_1_1_1_1_1_1_1_1_1_1_1_1_1_1_1_1_1_1_1_1_14_1_1">"#REF!"</definedName>
    <definedName name="_104Excel_BuiltIn_Print_Area_6_1_1_1_1_1_1_1_1_1_1_1_1_1_1_1_1_1_1_1_1_1_1_1">"$#REF!.$A$1:$V$202"</definedName>
    <definedName name="_104Excel_BuiltIn_Print_Area_6_1_1_1_1_1_1_1_1_1_1_1_1_1_1_1_1_1_1_1_1_1_1_1_1_1_1_14_1_1">"#REF!"</definedName>
    <definedName name="_105Excel_BuiltIn_Print_Area_6_1_1_1_1_1_1_1_1_1_1_1_1_1_1_1_1_1_1_1_1_1_1_1_1">"$#REF!.$A$1:$V$202"</definedName>
    <definedName name="_106Excel_BuiltIn_Print_Area_6_1_1_1_1_1_1_1_1_1_1_1_1_1_1_1_1_1_1_1_1_1_1_1_2">"$#REF!.$A$1:$V$203"</definedName>
    <definedName name="_107Excel_BuiltIn_Print_Area_6_1_1_1_1_1_1_1_1_1_1_1_1_1_1_1_1_1_1_1_1_1_1_1_1_1">"$#REF!.$A$1:$V$202"</definedName>
    <definedName name="_108Excel_BuiltIn_Print_Area_6_1_1_1_1_1_1_1_1_1_1_1_1_1_1_1_1_1_1_1_1_1_1_1_1_2">"$#REF!.$A$108:$U$115"</definedName>
    <definedName name="_109Excel_BuiltIn_Print_Area_6_1_1_1_1_1_1_1_1_1_1_1_1_1_1_1_1_1_1_1_1_1_1_1_1_1_1">"$#REF!.$A$1:$U$190"</definedName>
    <definedName name="_10Excel_BuiltIn__FilterDatabase_7_1_8_1_1">"$#REF!.$C$11:$DF$1063"</definedName>
    <definedName name="_110Excel_BuiltIn_Print_Area_6_1_1_1_1_1_1_1_1_1_1_1_1_1_1_1_1_1_1_1_1_1_1_1_1_1_1_1">"$#REF!.$A$1:$U$190"</definedName>
    <definedName name="_111Excel_BuiltIn_Print_Area_6_1_1_1_1_1_1_1_1_1_1_1_1_1_1_1_1_1_1_1_1_1_1_1_1_1_1_2">#REF!</definedName>
    <definedName name="_112Excel_BuiltIn_Print_Area_6_1_1_1_1_1_1_1_1_1_1_1_1_1_1_1_1_1_1_1_1_1_1_1_1_1_1_1_1">"$#REF!.$A$1:$U$205"</definedName>
    <definedName name="_119Excel_BuiltIn_Print_Area_8_1_1_1_1_8_1_1">"$#REF!.$#REF!$#REF!:$#REF!$#REF!"</definedName>
    <definedName name="_11Excel_BuiltIn_Print_Area_1_1_1_1_1_1_1_1_4_1_1">"#REF!"</definedName>
    <definedName name="_120Excel_BuiltIn_Print_Area_9_1_8_1_1">"$#REF!.$C$3:$BG$123"</definedName>
    <definedName name="_121Excel_BuiltIn_Print_Titles_11_8_1_1">"$#REF!.$C$3:$HM$3"</definedName>
    <definedName name="_122Excel_BuiltIn_Print_Titles_12_1_8_1_1">"$#REF!.$C$3:$HM$4"</definedName>
    <definedName name="_123Excel_BuiltIn_Print_Titles_15_1_1">"$#REF!.$A$1:$HM$6"</definedName>
    <definedName name="_124Excel_BuiltIn_Print_Titles_18_1_1">"$#REF!.$A$2:$HM$5"</definedName>
    <definedName name="_125Excel_BuiltIn_Print_Area_6_1_1_1_1_1_1_1_1_1_1_1_1_1_1_1_1_1_1_1_1_1_1_1_1_1_1_1_1_1_1">#REF!</definedName>
    <definedName name="_125Excel_BuiltIn_Print_Titles_2_4_1_1">"#REF!"</definedName>
    <definedName name="_126Excel_BuiltIn_Print_Area_6_1_1_1_1_1_1_1_1_1_1_1_1_1_1_1_1_1_1_1_1_1_1_1_1_1_1_1_1_1_1_1">"$#REF!.$A$1:$U$223"</definedName>
    <definedName name="_126Excel_BuiltIn_Print_Titles_3_8_1_1">"$#REF!.$C$3:$HM$8"</definedName>
    <definedName name="_127Excel_BuiltIn_Print_Area_6_1_1_1_1_1_1_1_1_1_1_1_1_1_1_1_1_1_1_1_1_1_1_1_1_1_1_1_1_1_1_1_1">"$#REF!.$A$1:$U$217"</definedName>
    <definedName name="_128Excel_BuiltIn_Print_Area_6_1_1_1_1_1_1_1_1_1_1_1_1_1_1_1_1_1_1_1_1_1_1_1_1_1_1_1_1_1_1_1_1_1">"$#REF!.$A$1:$U$216"</definedName>
    <definedName name="_128Excel_BuiltIn_Print_Titles_7_1_8_1_1">"$#REF!.$#REF!$#REF!:$#REF!$#REF!"</definedName>
    <definedName name="_129Excel_BuiltIn_Print_Area_6_1_1_1_1_1_1_1_1_1_1_1_1_1_1_1_1_1_1_1_1_1_1_1_1_1_1_1_1_1_1_1_1_1_1">"$#REF!.$A$1:$U$216"</definedName>
    <definedName name="_12Excel_BuiltIn_Print_Area_1_1_1_1_1_4_1_1">"#REF!"</definedName>
    <definedName name="_130Excel_BuiltIn_Print_Area_6_1_1_1_1_1_1_1_1_1_1_1_1_1_1_1_1_1_1_1_1_1_1_1_1_1_1_1_1_1_14_1_1">#REF!</definedName>
    <definedName name="_131Excel_BuiltIn_Print_Area_6_1_1_1_1_1_1_1_1_1_1_1_1_1_1_1_1_1_1_1_1_1_1_1_1_1_1_14_1_1">#REF!</definedName>
    <definedName name="_132Excel_BuiltIn_Print_Area_6_1_1_1_1_1_1_1_1_1_1_1_1_1_8_1_1">'[2]BSPL _ 31_03_08'!$B$91:$BE$159</definedName>
    <definedName name="_133Excel_BuiltIn_Print_Area_6_1_1_1_1_1_1_1_1_1_1_1_1_8_1_1">'[2]BSPL _ 31_03_08'!$B$4:$G$687</definedName>
    <definedName name="_134Excel_BuiltIn_Print_Area_6_1_1_1_1_1_1_1_1_1_1_1_8_1_1">'[2]BSPL _ 31_03_08'!$B$1:$G$684</definedName>
    <definedName name="_135Excel_BuiltIn_Print_Area_6_1_1_1_1_1_1_1_1_1_1_8_1_1">'[2]BSPL _ 31_03_08'!$B$1:$G$683</definedName>
    <definedName name="_136Excel_BuiltIn_Print_Area_6_1_1_1_1_1_1_1_1_1_8_1_1">'[2]BSPL _ 31_03_08'!$B$1:$G$679</definedName>
    <definedName name="_137Excel_BuiltIn_Print_Area_6_1_1_1_1_1_1_1_1_8_1_1">'[2]BSPL _ 31_03_08'!$B$1:$G$678</definedName>
    <definedName name="_138Excel_BuiltIn_Print_Area_6_1_1_1_1_1_1_1_8_1_1">'[2]BSPL _ 31_03_08'!$B$1:$G$680</definedName>
    <definedName name="_139Excel_BuiltIn_Print_Area_6_1_1_1_1_1_1_8_1_1">'[2]BSPL _ 31_03_08'!$B$7:$G$679</definedName>
    <definedName name="_13Excel_BuiltIn_Print_Area_1_1_1_1_4_1_1">"#REF!"</definedName>
    <definedName name="_140Excel_BuiltIn_Print_Area_6_1_1_1_1_1_8_1_1">'[2]BSPL _ 31_03_08'!$B$7:$G$680</definedName>
    <definedName name="_141Excel_BuiltIn_Print_Area_6_1_1_1_1_8_1_1">'[2]BSPL _ 31_03_08'!$B$7:$G$689</definedName>
    <definedName name="_142Excel_BuiltIn_Print_Area_6_1_1_1_8_1_1">'[2]BSPL _ 31_03_08'!$B$7:$G$682</definedName>
    <definedName name="_143Excel_BuiltIn_Print_Area_6_1_1_8_1_1">'[2]BSPL _ 31_03_08'!$B$7:$G$690</definedName>
    <definedName name="_144Excel_BuiltIn_Print_Area_6_1_8_1_1">'[2]BSPL _ 31_03_08'!$B$7:$G$678</definedName>
    <definedName name="_145Excel_BuiltIn_Print_Area_6_1_8_1_1_1">'[2]BSPL _ 31_03_08'!$B$7:$G$681</definedName>
    <definedName name="_146Excel_BuiltIn_Print_Area_8_1_1_1_1_8_1_1">"$#REF!.$#REF!$#REF!:$#REF!$#REF!"</definedName>
    <definedName name="_147Excel_BuiltIn_Print_Area_9_1_8_1_1">"$#REF!.$C$3:$BG$123"</definedName>
    <definedName name="_148Excel_BuiltIn_Print_Titles_11_8_1_1">"$#REF!.$C$3:$HM$3"</definedName>
    <definedName name="_149Excel_BuiltIn_Print_Titles_12_1_8_1_1">"$#REF!.$C$3:$HM$4"</definedName>
    <definedName name="_14Excel_BuiltIn_Print_Area_1_1_1_4_1_1">"#REF!"</definedName>
    <definedName name="_150Excel_BuiltIn_Print_Titles_15_1_1">"$#REF!.$A$1:$HM$6"</definedName>
    <definedName name="_151Excel_BuiltIn_Print_Titles_18_1_1">"$#REF!.$A$2:$HM$5"</definedName>
    <definedName name="_152Excel_BuiltIn_Print_Titles_2_4_1_1">#REF!</definedName>
    <definedName name="_153Excel_BuiltIn_Print_Titles_3_8_1_1">"$#REF!.$C$3:$HM$8"</definedName>
    <definedName name="_154Excel_BuiltIn_Print_Titles_5_8_1_1">'[2]BSPL _ 31_03_08'!$B$1:$IP$10</definedName>
    <definedName name="_155Excel_BuiltIn_Print_Titles_7_1_8_1_1">"$#REF!.$#REF!$#REF!:$#REF!$#REF!"</definedName>
    <definedName name="_15Excel_BuiltIn_Print_Area_1_1_4_1_1">"#REF!"</definedName>
    <definedName name="_16Excel_BuiltIn_Print_Area_10_1_1_8_1_1">"$#REF!.$#REF!$#REF!:$#REF!$#REF!"</definedName>
    <definedName name="_17Excel_BuiltIn_Print_Area_12_1_1_1">"$#REF!.$A$1:$A$18"</definedName>
    <definedName name="_18Excel_BuiltIn_Print_Area_12_1_1_1">"$#REF!.$A$1:$A$18"</definedName>
    <definedName name="_18Excel_BuiltIn_Print_Area_12_1_1_1_1_1">"$#REF!.$A$2:$A$107"</definedName>
    <definedName name="_19Excel_BuiltIn_Print_Area_12_1_1_1_1_1">"$#REF!.$A$2:$A$107"</definedName>
    <definedName name="_19Excel_BuiltIn_Print_Area_12_1_8_1_1">"$#REF!.$A$3:$B$28"</definedName>
    <definedName name="_1Excel_BuiltIn__FilterDatabase_1_1_1">"$#REF!.$B$10:$CT$116"</definedName>
    <definedName name="_20Excel_BuiltIn_Print_Area_12_1_8_1_1">"$#REF!.$A$3:$B$28"</definedName>
    <definedName name="_20Excel_BuiltIn_Print_Area_15_1_1">"$#REF!.$A$2:$A$106"</definedName>
    <definedName name="_21Excel_BuiltIn_Print_Area_15_1_1">"$#REF!.$A$2:$A$106"</definedName>
    <definedName name="_21Excel_BuiltIn_Print_Area_15_1_1_1">"$#REF!.$A$2:$A$106"</definedName>
    <definedName name="_22Excel_BuiltIn_Print_Area_15_1_1_1">"$#REF!.$A$2:$A$106"</definedName>
    <definedName name="_22Excel_BuiltIn_Print_Area_15_1_1_2">"$#REF!.$A$1:$A$16"</definedName>
    <definedName name="_23Excel_BuiltIn_Print_Area_15_1_1_1_1">"$#REF!.$A$1:$E$21"</definedName>
    <definedName name="_23Excel_BuiltIn_Print_Area_15_1_1_2">"$#REF!.$A$1:$A$16"</definedName>
    <definedName name="_24Excel_BuiltIn_Print_Area_15_1_1_1_1">"$#REF!.$A$1:$E$21"</definedName>
    <definedName name="_24Excel_BuiltIn_Print_Area_15_1_1_1_1_1">"$#REF!.$C$3:$P$116"</definedName>
    <definedName name="_25Excel_BuiltIn_Print_Area_15_1_1_1_1_1">"$#REF!.$C$3:$P$116"</definedName>
    <definedName name="_25Excel_BuiltIn_Print_Area_15_1_1_1_1_1_1">"$#REF!.$C$3:$P$116"</definedName>
    <definedName name="_26Excel_BuiltIn_Print_Area_15_1_1_1_1_1_1">"$#REF!.$C$3:$P$116"</definedName>
    <definedName name="_26Excel_BuiltIn_Print_Area_15_1_1_1_1_1_2">"$#REF!.$C$5:$P$116"</definedName>
    <definedName name="_27Excel_BuiltIn_Print_Area_15_1_1_1_1_1_1_1_4_1_1">"#REF!"</definedName>
    <definedName name="_27Excel_BuiltIn_Print_Area_15_1_1_1_1_1_2">"$#REF!.$C$5:$P$116"</definedName>
    <definedName name="_28Excel_BuiltIn_Print_Area_15_1_1_1_1_1_1_1_4_1_1">#REF!</definedName>
    <definedName name="_28Excel_BuiltIn_Print_Area_15_1_1_1_1_1_1_4_1_1">"#REF!"</definedName>
    <definedName name="_29Excel_BuiltIn_Print_Area_15_1_1_1_1_1_1_4_1_1">#REF!</definedName>
    <definedName name="_29Excel_BuiltIn_Print_Area_15_1_1_1_1_1_4_1_1">"#REF!"</definedName>
    <definedName name="_2Excel_BuiltIn__FilterDatabase_1_1_4_1_1">"#REF!"</definedName>
    <definedName name="_30Excel_BuiltIn_Print_Area_15_1_1_1_1_1_4_1_1">#REF!</definedName>
    <definedName name="_30Excel_BuiltIn_Print_Area_15_1_1_1_1_4_1_1">"#REF!"</definedName>
    <definedName name="_31Excel_BuiltIn_Print_Area_15_1_1_1_1_4_1_1">#REF!</definedName>
    <definedName name="_31Excel_BuiltIn_Print_Area_15_1_8_1_1">"$#REF!.$A$3:$E$24"</definedName>
    <definedName name="_32Excel_BuiltIn_Print_Area_15_1_8_1_1">"$#REF!.$A$3:$E$24"</definedName>
    <definedName name="_32Excel_BuiltIn_Print_Area_16_1_1">"$#REF!.$A$1:$A$16"</definedName>
    <definedName name="_33Excel_BuiltIn_Print_Area_16_1_1">"$#REF!.$A$1:$A$16"</definedName>
    <definedName name="_33Excel_BuiltIn_Print_Area_16_1_1_1">"$#REF!.$A$1:$A$16"</definedName>
    <definedName name="_34Excel_BuiltIn_Print_Area_16_1_1_1">"$#REF!.$A$1:$A$16"</definedName>
    <definedName name="_34Excel_BuiltIn_Print_Area_16_1_1_2">"$#REF!.$A$7:$F$670"</definedName>
    <definedName name="_35Excel_BuiltIn_Print_Area_16_1_1_2">"$#REF!.$A$7:$F$670"</definedName>
    <definedName name="_36Excel_BuiltIn_Print_Area_16_1_1_8_1_1">'[2]BSPL _ 31_03_08'!$B$7:$G$688</definedName>
    <definedName name="_36Excel_BuiltIn_Print_Area_16_1_8_1_1">"$#REF!.$A$3:$E$23"</definedName>
    <definedName name="_37Excel_BuiltIn_Print_Area_16_1_8_1_1">"$#REF!.$A$3:$E$23"</definedName>
    <definedName name="_37Excel_BuiltIn_Print_Area_17_1">"$#REF!.$A$1:$A$84"</definedName>
    <definedName name="_38Excel_BuiltIn_Print_Area_17_1">"$#REF!.$A$1:$A$84"</definedName>
    <definedName name="_38Excel_BuiltIn_Print_Area_17_1_1">"$#REF!.$A$1:$A$84"</definedName>
    <definedName name="_39Excel_BuiltIn_Print_Area_17_1_1">"$#REF!.$A$1:$A$84"</definedName>
    <definedName name="_39Excel_BuiltIn_Print_Area_18_1_1">"$#REF!.$A$2:$A$109"</definedName>
    <definedName name="_3Excel_BuiltIn__FilterDatabase_1_4_1_1">"#REF!"</definedName>
    <definedName name="_40Excel_BuiltIn_Print_Area_18_1_1">"$#REF!.$A$2:$A$109"</definedName>
    <definedName name="_40Excel_BuiltIn_Print_Area_18_1_1_1">"$#REF!.$A$2:$A$109"</definedName>
    <definedName name="_41Excel_BuiltIn_Print_Area_18_1_1_1">"$#REF!.$A$2:$A$109"</definedName>
    <definedName name="_41Excel_BuiltIn_Print_Area_18_1_1_2">"$#REF!.$A$1:$G$94"</definedName>
    <definedName name="_42Excel_BuiltIn_Print_Area_18_1_1_1_1_1_1_8_1_1">"$#REF!.$C$3:$AQ$118"</definedName>
    <definedName name="_42Excel_BuiltIn_Print_Area_18_1_1_2">"$#REF!.$A$1:$G$94"</definedName>
    <definedName name="_43Excel_BuiltIn_Print_Area_18_1_1_1_1_1_1_8_1_1">"$#REF!.$C$3:$AQ$118"</definedName>
    <definedName name="_43Excel_BuiltIn_Print_Area_2_1">"#REF!"</definedName>
    <definedName name="_44Excel_BuiltIn_Print_Area_2_1">#REF!</definedName>
    <definedName name="_44Excel_BuiltIn_Print_Area_2_1_1_1_1">"$#REF!.$A$1:$W$59"</definedName>
    <definedName name="_45Excel_BuiltIn_Print_Area_2_1_1_1_1">"$#REF!.$A$1:$W$59"</definedName>
    <definedName name="_45Excel_BuiltIn_Print_Area_2_1_1_1_1_1">"$#REF!.$A$1:$W$59"</definedName>
    <definedName name="_46Excel_BuiltIn_Print_Area_2_1_1_1_1_1">"$#REF!.$A$1:$W$59"</definedName>
    <definedName name="_46Excel_BuiltIn_Print_Area_2_1_1_1_1_2">"$#REF!.$A$1:$W$108"</definedName>
    <definedName name="_47Excel_BuiltIn_Print_Area_2_1_1_1_1_2">"$#REF!.$A$1:$W$108"</definedName>
    <definedName name="_47Excel_BuiltIn_Print_Area_3_1_1_1_8_1_1">"$#REF!.$C$3:$AE$84"</definedName>
    <definedName name="_48Excel_BuiltIn_Print_Area_3_1_1_1_8_1_1">"$#REF!.$C$3:$AE$84"</definedName>
    <definedName name="_48Excel_BuiltIn_Print_Area_31_8_1_1">"$#REF!.$#REF!$#REF!:$#REF!$#REF!"</definedName>
    <definedName name="_49Excel_BuiltIn_Print_Area_31_8_1_1">"$#REF!.$#REF!$#REF!:$#REF!$#REF!"</definedName>
    <definedName name="_49Excel_BuiltIn_Print_Area_33_8_1_1">"$#REF!.$C$3:$F$46"</definedName>
    <definedName name="_4Excel_BuiltIn__FilterDatabase_14_1_1">"$#REF!.$A$1:$GJ$836"</definedName>
    <definedName name="_50Excel_BuiltIn_Print_Area_33_8_1_1">"$#REF!.$C$3:$F$46"</definedName>
    <definedName name="_50Excel_BuiltIn_Print_Area_4_1_1_1_1_1_1_1_1_1_1">"$#REF!.$A$176:$U$188"</definedName>
    <definedName name="_51Excel_BuiltIn_Print_Area_4_1_1_1_1_1_1_1_1_1_1">"$#REF!.$A$176:$U$188"</definedName>
    <definedName name="_51Excel_BuiltIn_Print_Area_4_1_1_1_1_1_1_1_1_1_1_1_1_1">"$#REF!.$A$110:$V$128"</definedName>
    <definedName name="_52Excel_BuiltIn_Print_Area_4_1_1_1_1_1_1_1_1_1_1_1_1">"$#REF!.$A$1:$E$16"</definedName>
    <definedName name="_53Excel_BuiltIn_Print_Area_4_1_1_1_1_1_1_1_1_1_1_1_1">"$#REF!.$A$1:$E$16"</definedName>
    <definedName name="_53Excel_BuiltIn_Print_Area_4_1_1_1_1_1_1_1_1_1_1_1_1_1">"$#REF!.$A$1:$A$16"</definedName>
    <definedName name="_54Excel_BuiltIn_Print_Area_4_1_1_1_1_1_1_1_1_1_1_1_1_1">"$#REF!.$A$1:$A$16"</definedName>
    <definedName name="_54Excel_BuiltIn_Print_Area_4_1_1_1_1_1_1_1_1_1_1_1_1_1_1">"$#REF!.$A$1:$A$16"</definedName>
    <definedName name="_55Excel_BuiltIn_Print_Area_4_1_1_1_1_1_1_1_1_1_1_1_1_1_1">"$#REF!.$A$1:$A$16"</definedName>
    <definedName name="_55Excel_BuiltIn_Print_Area_4_1_1_1_1_8_1_1">"$#REF!.$A$3:$E$22"</definedName>
    <definedName name="_56Excel_BuiltIn_Print_Area_4_1_1_1_1_8_1_1">"$#REF!.$A$3:$E$22"</definedName>
    <definedName name="_56Excel_BuiltIn_Print_Area_5_1_1_1_1_1_1_1_1_1_1_1_1_1_1_1_1_8_1_1">"$#REF!.$C$3:$C$46"</definedName>
    <definedName name="_57Excel_BuiltIn_Print_Area_5_1_1_1_1_1_1_1_1_1_1_1_1_1_1_1_1_8_1_1">"$#REF!.$C$3:$C$46"</definedName>
    <definedName name="_58Excel_BuiltIn_Print_Area_5_1_1_1_1_1_1_1_1_1_1_1_1_1_1_1_8_1_1">'[2]BSPL _ 31_03_08'!$B$1:$Y$688</definedName>
    <definedName name="_59Excel_BuiltIn_Print_Area_5_1_1_1_1_1_1_1_1_1_1_1_1_1_1_8_1_1">'[2]BSPL _ 31_03_08'!$B$1:$Y$643</definedName>
    <definedName name="_60Excel_BuiltIn_Print_Area_5_1_1_1_1_1_1_1_1_1_1_1_1_1_8_1_1">'[2]BSPL _ 31_03_08'!$B$1:$Y$626</definedName>
    <definedName name="_61Excel_BuiltIn_Print_Area_5_1_1_1_1_1_1_1_1_1_1_1_1_8_1_1">'[2]BSPL _ 31_03_08'!$B$1:$Y$600</definedName>
    <definedName name="_62Excel_BuiltIn_Print_Area_5_1_1_1_1_1_1_1_1_1_1_1_8_1_1">'[2]BSPL _ 31_03_08'!$B$1:$AG$688</definedName>
    <definedName name="_63Excel_BuiltIn_Print_Area_5_1_1_1_1_1_1_1_1_1_1_8_1_1">'[2]BSPL _ 31_03_08'!$B$1:$AG$687</definedName>
    <definedName name="_64Excel_BuiltIn_Print_Area_5_1_1_1_1_1_1_1_1_1_8_1_1">'[2]BSPL _ 31_03_08'!$B$1:$AG$685</definedName>
    <definedName name="_65Excel_BuiltIn_Print_Area_5_1_1_1_1_1_1_1_1_8_1_1">'[2]BSPL _ 31_03_08'!$B$1:$AG$683</definedName>
    <definedName name="_66Excel_BuiltIn_Print_Area_5_1_1_1_1_1_1_1_8_1_1">'[2]BSPL _ 31_03_08'!$B$1:$AG$675</definedName>
    <definedName name="_67Excel_BuiltIn_Print_Area_5_1_1_1_1_1_1_8_1_1">'[2]BSPL _ 31_03_08'!$B$1:$AG$672</definedName>
    <definedName name="_68Excel_BuiltIn_Print_Area_5_1_1_1_1_1_8_1_1">'[2]BSPL _ 31_03_08'!$B$558:$BE$687</definedName>
    <definedName name="_69Excel_BuiltIn_Print_Area_5_1_1_1_1_8_1_1">'[2]BSPL _ 31_03_08'!$B$602:$BE$727</definedName>
    <definedName name="_70Excel_BuiltIn_Print_Area_5_1_1_1_8_1_1">'[2]BSPL _ 31_03_08'!$B$606:$BE$731</definedName>
    <definedName name="_71Excel_BuiltIn_Print_Area_5_1_1_8_1_1">'[2]BSPL _ 31_03_08'!$B$558:$BE$688</definedName>
    <definedName name="_72Excel_BuiltIn_Print_Area_5_1_8_1_1">'[2]BSPL _ 31_03_08'!$B$1:$CC$687</definedName>
    <definedName name="_72Excel_BuiltIn_Print_Area_6_1_1_1">"$#REF!.$A$7:$F$688"</definedName>
    <definedName name="_73Excel_BuiltIn_Print_Area_6_1_1_1">"$#REF!.$A$7:$F$688"</definedName>
    <definedName name="_73Excel_BuiltIn_Print_Area_6_1_1_1_1_1">"#REF!"</definedName>
    <definedName name="_74Excel_BuiltIn_Print_Area_6_1_1_1_1_1_1">"$#REF!.$A$1:$G$215"</definedName>
    <definedName name="_75Excel_BuiltIn_Print_Area_6_1_1_1_1_1_1_1">"$#REF!.$A$7:$F$699"</definedName>
    <definedName name="_76Excel_BuiltIn_Print_Area_6_1_1_1_1_1_1_1_1_1">"$#REF!.$A$1:$F$216"</definedName>
    <definedName name="_77Excel_BuiltIn_Print_Area_6_1_1_1_1_1_1_1_1">"$#REF!.$A$1:$G$218"</definedName>
    <definedName name="_78Excel_BuiltIn_Print_Area_6_1_1_1_1_1_1_1_1_1">"$#REF!.$A$1:$G$218"</definedName>
    <definedName name="_79Excel_BuiltIn_Print_Area_6_1_1_1_1_1_1_1_1_2">"$#REF!.$A$1:$G$100"</definedName>
    <definedName name="_7Excel_BuiltIn__FilterDatabase_6_1_8_1_1">"$#REF!.$#REF!$#REF!:$#REF!$#REF!"</definedName>
    <definedName name="_80Excel_BuiltIn_Print_Area_6_1_1_1_1_1_1_1_1_1_1">"$#REF!.$A$1:$G$218"</definedName>
    <definedName name="_81Excel_BuiltIn_Print_Area_6_1_1_1_1_1_1_1_1_1_2">"$#REF!.$A$1:$H$194"</definedName>
    <definedName name="_82Excel_BuiltIn_Print_Area_6_1_1_1_1_1_1_1_1_1_1_1">"$#REF!.$A$1:$H$214"</definedName>
    <definedName name="_83Excel_BuiltIn_Print_Area_6_1_1_1_1_1_1_1_1_1_1_1_1">"$#REF!.$A$1:$H$214"</definedName>
    <definedName name="_84Excel_BuiltIn_Print_Area_6_1_1_1_1_1_1_1_1_1_1_1_2">"$#REF!.$A$1:$H$215"</definedName>
    <definedName name="_85Excel_BuiltIn_Print_Area_6_1_1_1_1_1_1_1_1_1_1_1_1_1_1_1_1_1_1_1_1">"$#REF!.$A$1:$G$249"</definedName>
    <definedName name="_86Excel_BuiltIn_Print_Area_6_1_1_1_1_1">#REF!</definedName>
    <definedName name="_86Excel_BuiltIn_Print_Area_6_1_1_1_1_1_1_1_1_1_1_1_1_1_1_1_1_1_1_1_1_1">"$#REF!.$A$1:$G$243"</definedName>
    <definedName name="_87Excel_BuiltIn_Print_Area_6_1_1_1_1_1_1">"$#REF!.$A$1:$G$215"</definedName>
    <definedName name="_87Excel_BuiltIn_Print_Area_6_1_1_1_1_1_1_1_1_1_1_1_1_1_1_1_1_1_1_1_1_1_1">"$#REF!.$A$1:$G$242"</definedName>
    <definedName name="_88Excel_BuiltIn_Print_Area_6_1_1_1_1_1_1_1">"$#REF!.$A$7:$F$699"</definedName>
    <definedName name="_88Excel_BuiltIn_Print_Area_6_1_1_1_1_1_1_1_1_1_1_1_1_1_1_1_1_1_1_1_1_1_1_1_1">"$#REF!.$A$1:$V$197"</definedName>
    <definedName name="_89Excel_BuiltIn_Print_Area_6_1_1_1_1_1_1_1_1_1_1_1_1_1_1_1_1_1_1_1_1_1_1_1">"$#REF!.$A$1:$V$202"</definedName>
    <definedName name="_8Excel_BuiltIn__FilterDatabase_7_1_1">"'file:///X:/data c/Kirit Patel/BARODA/80IA/80IA-YR-2005-2006/80IB-M-2006-03/bspl-auditor-15-Jun-06.xls'#$CF_working.$#REF!$#REF!:$#REF!$#REF!"</definedName>
    <definedName name="_90Excel_BuiltIn_Print_Area_6_1_1_1_1_1_1_1_1_1_1_1_1_1_1_1_1_1_1_1_1_1_1_1_1">"$#REF!.$A$1:$V$202"</definedName>
    <definedName name="_91Excel_BuiltIn_Print_Area_6_1_1_1_1_1_1_1_1">"$#REF!.$A$1:$G$218"</definedName>
    <definedName name="_91Excel_BuiltIn_Print_Area_6_1_1_1_1_1_1_1_1_1_1_1_1_1_1_1_1_1_1_1_1_1_1_1_2">"$#REF!.$A$1:$V$203"</definedName>
    <definedName name="_92Excel_BuiltIn_Print_Area_6_1_1_1_1_1_1_1_1_1">"$#REF!.$A$1:$G$218"</definedName>
    <definedName name="_92Excel_BuiltIn_Print_Area_6_1_1_1_1_1_1_1_1_1_1_1_1_1_1_1_1_1_1_1_1_1_1_1_1_1">"$#REF!.$A$1:$V$202"</definedName>
    <definedName name="_93Excel_BuiltIn_Print_Area_6_1_1_1_1_1_1_1_1_1_1_1_1_1_1_1_1_1_1_1_1_1_1_1_1_2">"$#REF!.$A$108:$U$115"</definedName>
    <definedName name="_93Excel_BuiltIn_Print_Area_6_1_1_1_1_1_1_1_1_2">"$#REF!.$A$1:$G$100"</definedName>
    <definedName name="_94Excel_BuiltIn_Print_Area_6_1_1_1_1_1_1_1_1_1_1">"$#REF!.$A$1:$G$218"</definedName>
    <definedName name="_94Excel_BuiltIn_Print_Area_6_1_1_1_1_1_1_1_1_1_1_1_1_1_1_1_1_1_1_1_1_1_1_1_1_1_1">"$#REF!.$A$1:$U$190"</definedName>
    <definedName name="_95Excel_BuiltIn_Print_Area_6_1_1_1_1_1_1_1_1_1_1_1_1_1_1_1_1_1_1_1_1_1_1_1_1_1_1_1">"$#REF!.$A$1:$U$190"</definedName>
    <definedName name="_95Excel_BuiltIn_Print_Area_6_1_1_1_1_1_1_1_1_1_2">"$#REF!.$A$1:$H$194"</definedName>
    <definedName name="_96Excel_BuiltIn_Print_Area_6_1_1_1_1_1_1_1_1_1_1_1">"$#REF!.$A$1:$H$214"</definedName>
    <definedName name="_96Excel_BuiltIn_Print_Area_6_1_1_1_1_1_1_1_1_1_1_1_1_1_1_1_1_1_1_1_1_1_1_1_1_1_1_2">"#REF!"</definedName>
    <definedName name="_97Excel_BuiltIn_Print_Area_6_1_1_1_1_1_1_1_1_1_1_1_1">"$#REF!.$A$1:$H$214"</definedName>
    <definedName name="_97Excel_BuiltIn_Print_Area_6_1_1_1_1_1_1_1_1_1_1_1_1_1_1_1_1_1_1_1_1_1_1_1_1_1_1_1_1">"$#REF!.$A$1:$U$205"</definedName>
    <definedName name="_98Excel_BuiltIn_Print_Area_6_1_1_1_1_1_1_1_1_1_1_1_1_1_1_1_1_1_1_1_1_1_1_1_1_1_1_1_1_1_1">"#REF!"</definedName>
    <definedName name="_98Excel_BuiltIn_Print_Area_6_1_1_1_1_1_1_1_1_1_1_1_2">"$#REF!.$A$1:$H$215"</definedName>
    <definedName name="_99Excel_BuiltIn_Print_Area_6_1_1_1_1_1_1_1_1_1_1_1_1_1_1_1_1_1_1_1_1">"$#REF!.$A$1:$G$249"</definedName>
    <definedName name="_99Excel_BuiltIn_Print_Area_6_1_1_1_1_1_1_1_1_1_1_1_1_1_1_1_1_1_1_1_1_1_1_1_1_1_1_1_1_1_1_1">"$#REF!.$A$1:$U$223"</definedName>
    <definedName name="_9Excel_BuiltIn__FilterDatabase_7_1_1_1_1">"$#REF!.$B$17:$DE$873"</definedName>
    <definedName name="A">'[3]Interest 08'!$A$1:$N$33</definedName>
    <definedName name="bsvd">"$#REF!.$A$107:$H$234"</definedName>
    <definedName name="bsvd_1">"$#REF!.$A$107:$H$234"</definedName>
    <definedName name="bsvd_14">"$#REF!.$A$107:$H$234"</definedName>
    <definedName name="bsvd_2">"$#REF!.$A$107:$H$234"</definedName>
    <definedName name="bsvd_8">#REF!</definedName>
    <definedName name="bsvd_8_1">#REF!</definedName>
    <definedName name="bsvd_8_1_1">"#REF!"</definedName>
    <definedName name="cn">"$#REF!.$W$8:$AM$102"</definedName>
    <definedName name="cn_1">"$#REF!.$W$8:$AM$102"</definedName>
    <definedName name="cn_14">"$#REF!.$W$8:$AM$102"</definedName>
    <definedName name="cn_15">"$#REF!.$W$8:$AM$102"</definedName>
    <definedName name="cn_2">"$#REF!.$U$8:$AK$102"</definedName>
    <definedName name="cn_8">#REF!</definedName>
    <definedName name="cn_8_1">#REF!</definedName>
    <definedName name="cn_8_1_1">"#REF!"</definedName>
    <definedName name="com">"$#REF!.$CC$2:$CI$106"</definedName>
    <definedName name="com_1">"$#REF!.$CC$2:$CI$106"</definedName>
    <definedName name="com_14">"$#REF!.$CC$2:$CI$106"</definedName>
    <definedName name="com_2">"$#REF!.$CA$2:$CG$106"</definedName>
    <definedName name="com_8">#REF!</definedName>
    <definedName name="com_8_1">#REF!</definedName>
    <definedName name="com_8_1_1">"#REF!"</definedName>
    <definedName name="ddasdaff">"$#REF!.$A$3:$O$37"</definedName>
    <definedName name="DFDSF">#REF!</definedName>
    <definedName name="dsfd">#REF!</definedName>
    <definedName name="efsd">#REF!</definedName>
    <definedName name="Excel_BuiltIn__FilterDatabase_1">'[2]BSPL _ 31_03_08'!$A$1:$BR$685</definedName>
    <definedName name="Excel_BuiltIn__FilterDatabase_1_1">"$#REF!.$B$10:$CT$116"</definedName>
    <definedName name="Excel_BuiltIn__FilterDatabase_1_1_1">"$#REF!.$B$10:$CT$116"</definedName>
    <definedName name="Excel_BuiltIn__FilterDatabase_1_1_1_1">"$#REF!.$B$10:$CT$116"</definedName>
    <definedName name="Excel_BuiltIn__FilterDatabase_1_1_10">#REF!</definedName>
    <definedName name="Excel_BuiltIn__FilterDatabase_1_1_10_1">#REF!</definedName>
    <definedName name="Excel_BuiltIn__FilterDatabase_1_1_10_1_1">"#REF!"</definedName>
    <definedName name="Excel_BuiltIn__FilterDatabase_1_1_14">"$#REF!.$B$10:$CT$116"</definedName>
    <definedName name="Excel_BuiltIn__FilterDatabase_1_1_4">#REF!</definedName>
    <definedName name="Excel_BuiltIn__FilterDatabase_1_1_4_1">#REF!</definedName>
    <definedName name="Excel_BuiltIn__FilterDatabase_1_1_4_1_1">#REF!</definedName>
    <definedName name="Excel_BuiltIn__FilterDatabase_1_1_4_1_1_1">"#REF!"</definedName>
    <definedName name="Excel_BuiltIn__FilterDatabase_1_1_4_1_2">"#REF!"</definedName>
    <definedName name="Excel_BuiltIn__FilterDatabase_1_1_4_8">#REF!</definedName>
    <definedName name="Excel_BuiltIn__FilterDatabase_1_1_4_8_1">#REF!</definedName>
    <definedName name="Excel_BuiltIn__FilterDatabase_1_1_4_8_1_1">"#REF!"</definedName>
    <definedName name="Excel_BuiltIn__FilterDatabase_1_1_8">#REF!</definedName>
    <definedName name="Excel_BuiltIn__FilterDatabase_1_10">#REF!</definedName>
    <definedName name="Excel_BuiltIn__FilterDatabase_1_10_1">#REF!</definedName>
    <definedName name="Excel_BuiltIn__FilterDatabase_1_10_1_1">"#REF!"</definedName>
    <definedName name="Excel_BuiltIn__FilterDatabase_1_14">"$#REF!.$B$10:$CT$116"</definedName>
    <definedName name="Excel_BuiltIn__FilterDatabase_1_4">#REF!</definedName>
    <definedName name="Excel_BuiltIn__FilterDatabase_1_4_1">#REF!</definedName>
    <definedName name="Excel_BuiltIn__FilterDatabase_1_4_1_1">#REF!</definedName>
    <definedName name="Excel_BuiltIn__FilterDatabase_1_4_1_1_1">"#REF!"</definedName>
    <definedName name="Excel_BuiltIn__FilterDatabase_1_4_1_2">"#REF!"</definedName>
    <definedName name="Excel_BuiltIn__FilterDatabase_1_4_8">#REF!</definedName>
    <definedName name="Excel_BuiltIn__FilterDatabase_1_4_8_1">#REF!</definedName>
    <definedName name="Excel_BuiltIn__FilterDatabase_1_4_8_1_1">"#REF!"</definedName>
    <definedName name="Excel_BuiltIn__FilterDatabase_1_8">#REF!</definedName>
    <definedName name="Excel_BuiltIn__FilterDatabase_14">#REF!</definedName>
    <definedName name="Excel_BuiltIn__FilterDatabase_14_1">"$#REF!.$A$1:$GJ$836"</definedName>
    <definedName name="Excel_BuiltIn__FilterDatabase_14_1_1">"$#REF!.$A$1:$GJ$836"</definedName>
    <definedName name="Excel_BuiltIn__FilterDatabase_14_1_1_1">"$#REF!.$A$1:$GJ$836"</definedName>
    <definedName name="Excel_BuiltIn__FilterDatabase_14_1_14">"$#REF!.$A$1:$GJ$836"</definedName>
    <definedName name="Excel_BuiltIn__FilterDatabase_14_1_2">"$#REF!.$A$1:$GJ$836"</definedName>
    <definedName name="Excel_BuiltIn__FilterDatabase_14_1_8">#REF!</definedName>
    <definedName name="Excel_BuiltIn__FilterDatabase_14_1_8_1">'[2]BSPL _ 31_03_08'!$B$1:$GH$854</definedName>
    <definedName name="Excel_BuiltIn__FilterDatabase_14_1_8_1_1">'[4]BSPL _ 31_03_08'!$B$1:$GH$854</definedName>
    <definedName name="Excel_BuiltIn__FilterDatabase_14_14">"$#REF!.$A$1:$GJ$836"</definedName>
    <definedName name="Excel_BuiltIn__FilterDatabase_14_8">#REF!</definedName>
    <definedName name="Excel_BuiltIn__FilterDatabase_14_8_1">'[2]BSPL _ 31_03_08'!$B$1:$GH$854</definedName>
    <definedName name="Excel_BuiltIn__FilterDatabase_14_8_1_1">'[4]BSPL _ 31_03_08'!$B$1:$GH$854</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8">#REF!</definedName>
    <definedName name="Excel_BuiltIn__FilterDatabase_6_1_8_1">"$#REF!.$#REF!$#REF!:$#REF!$#REF!"</definedName>
    <definedName name="Excel_BuiltIn__FilterDatabase_6_1_8_1_1">"#REF!"</definedName>
    <definedName name="Excel_BuiltIn__FilterDatabase_6_1_8_1_2">"$#REF!.$#REF!$#REF!:$#REF!$#REF!"</definedName>
    <definedName name="Excel_BuiltIn__FilterDatabase_6_1_9">"$#REF!.$#REF!$#REF!:$#REF!$#REF!"</definedName>
    <definedName name="Excel_BuiltIn__FilterDatabase_7">#REF!</definedName>
    <definedName name="Excel_BuiltIn__FilterDatabase_7_1">"'file:///X:/data c/Kirit Patel/BARODA/80IA/80IA-YR-2005-2006/80IB-M-2006-03/bspl-auditor-15-Jun-06.xls'#$CF_working.$#REF!$#REF!:$#REF!$#REF!"</definedName>
    <definedName name="Excel_BuiltIn__FilterDatabase_7_1_1">"$#REF!.$B$17:$DE$873"</definedName>
    <definedName name="Excel_BuiltIn__FilterDatabase_7_1_1_1">"$#REF!.$B$17:$DE$873"</definedName>
    <definedName name="Excel_BuiltIn__FilterDatabase_7_1_1_1_1">"'file:///X:/data c/Kirit Patel/BARODA/80IA/80IA-YR-2005-2006/80IB-M-2006-03/bspl-auditor-15-Jun-06.xls'#$CF_working.$#REF!$#REF!:$#REF!$#REF!"</definedName>
    <definedName name="Excel_BuiltIn__FilterDatabase_7_1_1_1_2">"$#REF!.$B$17:$DE$873"</definedName>
    <definedName name="Excel_BuiltIn__FilterDatabase_7_1_14">"$#REF!.$C$11:$DF$1063"</definedName>
    <definedName name="Excel_BuiltIn__FilterDatabase_7_1_17">"$#REF!.$C$11:$DF$1063"</definedName>
    <definedName name="Excel_BuiltIn__FilterDatabase_7_1_2">"'file:///X:/data c/Kirit Patel/BARODA/80IA/80IA-YR-2005-2006/80IB-M-2006-03/bspl-auditor-15-Jun-06.xls'#$CF_working.$#REF!$#REF!:$#REF!$#REF!"</definedName>
    <definedName name="Excel_BuiltIn__FilterDatabase_7_1_8">#REF!</definedName>
    <definedName name="Excel_BuiltIn__FilterDatabase_7_1_8_1">"$#REF!.$C$11:$DF$1063"</definedName>
    <definedName name="Excel_BuiltIn__FilterDatabase_7_1_8_1_1">"#REF!"</definedName>
    <definedName name="Excel_BuiltIn__FilterDatabase_7_1_8_1_2">"$#REF!.$C$11:$DF$1063"</definedName>
    <definedName name="Excel_BuiltIn__FilterDatabase_7_1_9">"$#REF!.$B$17:$DE$873"</definedName>
    <definedName name="Excel_BuiltIn__FilterDatabase_7_16">#REF!</definedName>
    <definedName name="Excel_BuiltIn__FilterDatabase_7_16_1">"#REF!"</definedName>
    <definedName name="Excel_BuiltIn__FilterDatabase_7_2">"'file:///X:/data c/Kirit Patel/BARODA/80IA/80IA-YR-2005-2006/80IB-M-2006-03/bspl-auditor-15-Jun-06.xls'#$CF_working.$#REF!$#REF!:$#REF!$#REF!"</definedName>
    <definedName name="Excel_BuiltIn__FilterDatabase_7_4">#REF!</definedName>
    <definedName name="Excel_BuiltIn__FilterDatabase_7_4_1">"#REF!"</definedName>
    <definedName name="Excel_BuiltIn__FilterDatabase_7_8">'[5]CF_working'!#REF!</definedName>
    <definedName name="Excel_BuiltIn__FilterDatabase_7_8_1">'[5]CF_working'!#REF!</definedName>
    <definedName name="Excel_BuiltIn__FilterDatabase_7_8_1_1">#N/A</definedName>
    <definedName name="Excel_BuiltIn_Print_Area_1_1">"$#REF!.$B$5:$P$116"</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#REF!</definedName>
    <definedName name="Excel_BuiltIn_Print_Area_1_1_1_1_1_1_1_1_10_1">#REF!</definedName>
    <definedName name="Excel_BuiltIn_Print_Area_1_1_1_1_1_1_1_1_10_1_1">"#REF!"</definedName>
    <definedName name="Excel_BuiltIn_Print_Area_1_1_1_1_1_1_1_1_14">"$#REF!.$B$3:$P$116"</definedName>
    <definedName name="Excel_BuiltIn_Print_Area_1_1_1_1_1_1_1_1_4">#REF!</definedName>
    <definedName name="Excel_BuiltIn_Print_Area_1_1_1_1_1_1_1_1_4_1">#REF!</definedName>
    <definedName name="Excel_BuiltIn_Print_Area_1_1_1_1_1_1_1_1_4_1_1">#REF!</definedName>
    <definedName name="Excel_BuiltIn_Print_Area_1_1_1_1_1_1_1_1_4_1_1_1">"#REF!"</definedName>
    <definedName name="Excel_BuiltIn_Print_Area_1_1_1_1_1_1_1_1_4_1_2">"#REF!"</definedName>
    <definedName name="Excel_BuiltIn_Print_Area_1_1_1_1_1_1_1_1_4_8">#REF!</definedName>
    <definedName name="Excel_BuiltIn_Print_Area_1_1_1_1_1_1_1_1_4_8_1">#REF!</definedName>
    <definedName name="Excel_BuiltIn_Print_Area_1_1_1_1_1_1_1_1_4_8_1_1">"#REF!"</definedName>
    <definedName name="Excel_BuiltIn_Print_Area_1_1_1_1_1_1_1_1_8">#REF!</definedName>
    <definedName name="Excel_BuiltIn_Print_Area_1_1_1_1_1_1_1_14">"$#REF!.$#REF!$#REF!:$#REF!$#REF!"</definedName>
    <definedName name="Excel_BuiltIn_Print_Area_1_1_1_1_1_1_1_8">#REF!</definedName>
    <definedName name="Excel_BuiltIn_Print_Area_1_1_1_1_1_1_1_8_1">#REF!</definedName>
    <definedName name="Excel_BuiltIn_Print_Area_1_1_1_1_1_1_1_8_1_1">"#REF!"</definedName>
    <definedName name="Excel_BuiltIn_Print_Area_1_1_1_1_1_1_14">"$#REF!.$#REF!$#REF!:$#REF!$#REF!"</definedName>
    <definedName name="Excel_BuiltIn_Print_Area_1_1_1_1_1_1_8">#REF!</definedName>
    <definedName name="Excel_BuiltIn_Print_Area_1_1_1_1_1_1_8_1">#REF!</definedName>
    <definedName name="Excel_BuiltIn_Print_Area_1_1_1_1_1_1_8_1_1">"#REF!"</definedName>
    <definedName name="Excel_BuiltIn_Print_Area_1_1_1_1_1_1_9">"$#REF!.$#REF!$#REF!:$#REF!$#REF!"</definedName>
    <definedName name="Excel_BuiltIn_Print_Area_1_1_1_1_1_10">#REF!</definedName>
    <definedName name="Excel_BuiltIn_Print_Area_1_1_1_1_1_10_1">#REF!</definedName>
    <definedName name="Excel_BuiltIn_Print_Area_1_1_1_1_1_10_1_1">"#REF!"</definedName>
    <definedName name="Excel_BuiltIn_Print_Area_1_1_1_1_1_14">"$#REF!.$B$8:$X$116"</definedName>
    <definedName name="Excel_BuiltIn_Print_Area_1_1_1_1_1_4">#REF!</definedName>
    <definedName name="Excel_BuiltIn_Print_Area_1_1_1_1_1_4_1">#REF!</definedName>
    <definedName name="Excel_BuiltIn_Print_Area_1_1_1_1_1_4_1_1">#REF!</definedName>
    <definedName name="Excel_BuiltIn_Print_Area_1_1_1_1_1_4_1_1_1">"#REF!"</definedName>
    <definedName name="Excel_BuiltIn_Print_Area_1_1_1_1_1_4_1_2">"#REF!"</definedName>
    <definedName name="Excel_BuiltIn_Print_Area_1_1_1_1_1_4_8">#REF!</definedName>
    <definedName name="Excel_BuiltIn_Print_Area_1_1_1_1_1_4_8_1">#REF!</definedName>
    <definedName name="Excel_BuiltIn_Print_Area_1_1_1_1_1_4_8_1_1">"#REF!"</definedName>
    <definedName name="Excel_BuiltIn_Print_Area_1_1_1_1_1_8">#REF!</definedName>
    <definedName name="Excel_BuiltIn_Print_Area_1_1_1_1_10">#REF!</definedName>
    <definedName name="Excel_BuiltIn_Print_Area_1_1_1_1_10_1">#REF!</definedName>
    <definedName name="Excel_BuiltIn_Print_Area_1_1_1_1_10_1_1">"#REF!"</definedName>
    <definedName name="Excel_BuiltIn_Print_Area_1_1_1_1_14">"$#REF!.$B$8:$X$116"</definedName>
    <definedName name="Excel_BuiltIn_Print_Area_1_1_1_1_4">#REF!</definedName>
    <definedName name="Excel_BuiltIn_Print_Area_1_1_1_1_4_1">#REF!</definedName>
    <definedName name="Excel_BuiltIn_Print_Area_1_1_1_1_4_1_1">#REF!</definedName>
    <definedName name="Excel_BuiltIn_Print_Area_1_1_1_1_4_1_1_1">"#REF!"</definedName>
    <definedName name="Excel_BuiltIn_Print_Area_1_1_1_1_4_1_2">"#REF!"</definedName>
    <definedName name="Excel_BuiltIn_Print_Area_1_1_1_1_4_8">#REF!</definedName>
    <definedName name="Excel_BuiltIn_Print_Area_1_1_1_1_4_8_1">#REF!</definedName>
    <definedName name="Excel_BuiltIn_Print_Area_1_1_1_1_4_8_1_1">"#REF!"</definedName>
    <definedName name="Excel_BuiltIn_Print_Area_1_1_1_1_8">#REF!</definedName>
    <definedName name="Excel_BuiltIn_Print_Area_1_1_1_10">#REF!</definedName>
    <definedName name="Excel_BuiltIn_Print_Area_1_1_1_10_1">#REF!</definedName>
    <definedName name="Excel_BuiltIn_Print_Area_1_1_1_10_1_1">"#REF!"</definedName>
    <definedName name="Excel_BuiltIn_Print_Area_1_1_1_14">"$#REF!.$B$5:$P$116"</definedName>
    <definedName name="Excel_BuiltIn_Print_Area_1_1_1_4">#REF!</definedName>
    <definedName name="Excel_BuiltIn_Print_Area_1_1_1_4_1">#REF!</definedName>
    <definedName name="Excel_BuiltIn_Print_Area_1_1_1_4_1_1">#REF!</definedName>
    <definedName name="Excel_BuiltIn_Print_Area_1_1_1_4_1_1_1">"#REF!"</definedName>
    <definedName name="Excel_BuiltIn_Print_Area_1_1_1_4_1_2">"#REF!"</definedName>
    <definedName name="Excel_BuiltIn_Print_Area_1_1_1_4_8">#REF!</definedName>
    <definedName name="Excel_BuiltIn_Print_Area_1_1_1_4_8_1">#REF!</definedName>
    <definedName name="Excel_BuiltIn_Print_Area_1_1_1_4_8_1_1">"#REF!"</definedName>
    <definedName name="Excel_BuiltIn_Print_Area_1_1_1_8">#REF!</definedName>
    <definedName name="Excel_BuiltIn_Print_Area_1_1_10">#REF!</definedName>
    <definedName name="Excel_BuiltIn_Print_Area_1_1_10_1">#REF!</definedName>
    <definedName name="Excel_BuiltIn_Print_Area_1_1_10_1_1">"#REF!"</definedName>
    <definedName name="Excel_BuiltIn_Print_Area_1_1_14">"$#REF!.$B$5:$P$116"</definedName>
    <definedName name="Excel_BuiltIn_Print_Area_1_1_4">#REF!</definedName>
    <definedName name="Excel_BuiltIn_Print_Area_1_1_4_1">#REF!</definedName>
    <definedName name="Excel_BuiltIn_Print_Area_1_1_4_1_1">#REF!</definedName>
    <definedName name="Excel_BuiltIn_Print_Area_1_1_4_1_1_1">"#REF!"</definedName>
    <definedName name="Excel_BuiltIn_Print_Area_1_1_4_1_2">"#REF!"</definedName>
    <definedName name="Excel_BuiltIn_Print_Area_1_1_4_8">#REF!</definedName>
    <definedName name="Excel_BuiltIn_Print_Area_1_1_4_8_1">#REF!</definedName>
    <definedName name="Excel_BuiltIn_Print_Area_1_1_4_8_1_1">"#REF!"</definedName>
    <definedName name="Excel_BuiltIn_Print_Area_1_1_8">#REF!</definedName>
    <definedName name="Excel_BuiltIn_Print_Area_10_1_1">"$#REF!.$#REF!$#REF!:$#REF!$#REF!"</definedName>
    <definedName name="Excel_BuiltIn_Print_Area_10_1_1_14">"$#REF!.$#REF!$#REF!:$#REF!$#REF!"</definedName>
    <definedName name="Excel_BuiltIn_Print_Area_10_1_1_17">"$#REF!.$#REF!$#REF!:$#REF!$#REF!"</definedName>
    <definedName name="Excel_BuiltIn_Print_Area_10_1_1_8">#REF!</definedName>
    <definedName name="Excel_BuiltIn_Print_Area_10_1_1_8_1">"$#REF!.$#REF!$#REF!:$#REF!$#REF!"</definedName>
    <definedName name="Excel_BuiltIn_Print_Area_10_1_1_8_1_1">"#REF!"</definedName>
    <definedName name="Excel_BuiltIn_Print_Area_10_1_1_8_1_2">"$#REF!.$#REF!$#REF!:$#REF!$#REF!"</definedName>
    <definedName name="Excel_BuiltIn_Print_Area_10_1_1_9">"$#REF!.$#REF!$#REF!:$#REF!$#REF!"</definedName>
    <definedName name="Excel_BuiltIn_Print_Area_12_1">'[1]R_d Exp_ Details March 11'!#REF!</definedName>
    <definedName name="Excel_BuiltIn_Print_Area_12_1_1">"$#REF!.$A$1:$A$18"</definedName>
    <definedName name="Excel_BuiltIn_Print_Area_12_1_1_1">"$#REF!.$A$2:$A$107"</definedName>
    <definedName name="Excel_BuiltIn_Print_Area_12_1_1_1_1">"$#REF!.$A$2:$A$107"</definedName>
    <definedName name="Excel_BuiltIn_Print_Area_12_1_1_1_1_1">"$#REF!.$A$1:$A$18"</definedName>
    <definedName name="Excel_BuiltIn_Print_Area_12_1_1_1_1_2">"$#REF!.$A$2:$A$107"</definedName>
    <definedName name="Excel_BuiltIn_Print_Area_12_1_1_14">"$#REF!.$A$2:$A$107"</definedName>
    <definedName name="Excel_BuiltIn_Print_Area_12_1_1_2">"$#REF!.$A$1:$A$18"</definedName>
    <definedName name="Excel_BuiltIn_Print_Area_12_1_1_8">#REF!</definedName>
    <definedName name="Excel_BuiltIn_Print_Area_12_1_1_8_1">#REF!</definedName>
    <definedName name="Excel_BuiltIn_Print_Area_12_1_1_8_1_1">"#REF!"</definedName>
    <definedName name="Excel_BuiltIn_Print_Area_12_1_1_9">"$#REF!.$A$2:$A$107"</definedName>
    <definedName name="Excel_BuiltIn_Print_Area_12_1_14">"$#REF!.$A$3:$B$28"</definedName>
    <definedName name="Excel_BuiltIn_Print_Area_12_1_16">'[6]R_d Exp_ Details 08'!#REF!</definedName>
    <definedName name="Excel_BuiltIn_Print_Area_12_1_17">"$#REF!.$A$3:$B$28"</definedName>
    <definedName name="Excel_BuiltIn_Print_Area_12_1_20">'[7]R_d Exp_ Details 08'!#REF!</definedName>
    <definedName name="Excel_BuiltIn_Print_Area_12_1_27">'[8]R_d Exp_ Details 08'!#REF!</definedName>
    <definedName name="Excel_BuiltIn_Print_Area_12_1_4">'[6]R_d Exp_ Details 08'!#REF!</definedName>
    <definedName name="Excel_BuiltIn_Print_Area_12_1_8">#REF!</definedName>
    <definedName name="Excel_BuiltIn_Print_Area_12_1_8_1">"$#REF!.$A$3:$B$28"</definedName>
    <definedName name="Excel_BuiltIn_Print_Area_12_1_8_1_1">"#REF!"</definedName>
    <definedName name="Excel_BuiltIn_Print_Area_12_1_8_1_2">"$#REF!.$A$3:$B$28"</definedName>
    <definedName name="Excel_BuiltIn_Print_Area_12_1_9">"$#REF!.$A$1:$A$18"</definedName>
    <definedName name="Excel_BuiltIn_Print_Area_15_1">#REF!</definedName>
    <definedName name="Excel_BuiltIn_Print_Area_15_1_1">"$#REF!.$A$1:$A$16"</definedName>
    <definedName name="Excel_BuiltIn_Print_Area_15_1_1_1">"$#REF!.$A$1:$E$21"</definedName>
    <definedName name="Excel_BuiltIn_Print_Area_15_1_1_1_1">"$#REF!.$C$3:$P$116"</definedName>
    <definedName name="Excel_BuiltIn_Print_Area_15_1_1_1_1_1">"$#REF!.$C$5:$P$116"</definedName>
    <definedName name="Excel_BuiltIn_Print_Area_15_1_1_1_1_1_1">"$#REF!.$C$5:$P$116"</definedName>
    <definedName name="Excel_BuiltIn_Print_Area_15_1_1_1_1_1_1_1">"$#REF!.$C$5:$P$116"</definedName>
    <definedName name="Excel_BuiltIn_Print_Area_15_1_1_1_1_1_1_1_1">"$#REF!.$C$5:$P$116"</definedName>
    <definedName name="Excel_BuiltIn_Print_Area_15_1_1_1_1_1_1_1_10">#REF!</definedName>
    <definedName name="Excel_BuiltIn_Print_Area_15_1_1_1_1_1_1_1_10_1">#REF!</definedName>
    <definedName name="Excel_BuiltIn_Print_Area_15_1_1_1_1_1_1_1_10_1_1">"#REF!"</definedName>
    <definedName name="Excel_BuiltIn_Print_Area_15_1_1_1_1_1_1_1_14">"$#REF!.$C$5:$P$116"</definedName>
    <definedName name="Excel_BuiltIn_Print_Area_15_1_1_1_1_1_1_1_4">#REF!</definedName>
    <definedName name="Excel_BuiltIn_Print_Area_15_1_1_1_1_1_1_1_4_1">#REF!</definedName>
    <definedName name="Excel_BuiltIn_Print_Area_15_1_1_1_1_1_1_1_4_1_1">#REF!</definedName>
    <definedName name="Excel_BuiltIn_Print_Area_15_1_1_1_1_1_1_1_4_1_1_1">"#REF!"</definedName>
    <definedName name="Excel_BuiltIn_Print_Area_15_1_1_1_1_1_1_1_4_1_2">"#REF!"</definedName>
    <definedName name="Excel_BuiltIn_Print_Area_15_1_1_1_1_1_1_1_4_8">#REF!</definedName>
    <definedName name="Excel_BuiltIn_Print_Area_15_1_1_1_1_1_1_1_4_8_1">#REF!</definedName>
    <definedName name="Excel_BuiltIn_Print_Area_15_1_1_1_1_1_1_1_4_8_1_1">"#REF!"</definedName>
    <definedName name="Excel_BuiltIn_Print_Area_15_1_1_1_1_1_1_1_8">#REF!</definedName>
    <definedName name="Excel_BuiltIn_Print_Area_15_1_1_1_1_1_1_10">#REF!</definedName>
    <definedName name="Excel_BuiltIn_Print_Area_15_1_1_1_1_1_1_10_1">#REF!</definedName>
    <definedName name="Excel_BuiltIn_Print_Area_15_1_1_1_1_1_1_10_1_1">"#REF!"</definedName>
    <definedName name="Excel_BuiltIn_Print_Area_15_1_1_1_1_1_1_14">"$#REF!.$C$5:$P$116"</definedName>
    <definedName name="Excel_BuiltIn_Print_Area_15_1_1_1_1_1_1_4">#REF!</definedName>
    <definedName name="Excel_BuiltIn_Print_Area_15_1_1_1_1_1_1_4_1">#REF!</definedName>
    <definedName name="Excel_BuiltIn_Print_Area_15_1_1_1_1_1_1_4_1_1">#REF!</definedName>
    <definedName name="Excel_BuiltIn_Print_Area_15_1_1_1_1_1_1_4_1_1_1">"#REF!"</definedName>
    <definedName name="Excel_BuiltIn_Print_Area_15_1_1_1_1_1_1_4_1_2">"#REF!"</definedName>
    <definedName name="Excel_BuiltIn_Print_Area_15_1_1_1_1_1_1_4_8">#REF!</definedName>
    <definedName name="Excel_BuiltIn_Print_Area_15_1_1_1_1_1_1_4_8_1">#REF!</definedName>
    <definedName name="Excel_BuiltIn_Print_Area_15_1_1_1_1_1_1_4_8_1_1">"#REF!"</definedName>
    <definedName name="Excel_BuiltIn_Print_Area_15_1_1_1_1_1_1_8">#REF!</definedName>
    <definedName name="Excel_BuiltIn_Print_Area_15_1_1_1_1_1_10">#REF!</definedName>
    <definedName name="Excel_BuiltIn_Print_Area_15_1_1_1_1_1_10_1">#REF!</definedName>
    <definedName name="Excel_BuiltIn_Print_Area_15_1_1_1_1_1_10_1_1">"#REF!"</definedName>
    <definedName name="Excel_BuiltIn_Print_Area_15_1_1_1_1_1_14">"$#REF!.$C$5:$P$116"</definedName>
    <definedName name="Excel_BuiltIn_Print_Area_15_1_1_1_1_1_2">"$#REF!.$C$5:$P$116"</definedName>
    <definedName name="Excel_BuiltIn_Print_Area_15_1_1_1_1_1_4">#REF!</definedName>
    <definedName name="Excel_BuiltIn_Print_Area_15_1_1_1_1_1_4_1">#REF!</definedName>
    <definedName name="Excel_BuiltIn_Print_Area_15_1_1_1_1_1_4_1_1">#REF!</definedName>
    <definedName name="Excel_BuiltIn_Print_Area_15_1_1_1_1_1_4_1_1_1">"#REF!"</definedName>
    <definedName name="Excel_BuiltIn_Print_Area_15_1_1_1_1_1_4_1_2">"#REF!"</definedName>
    <definedName name="Excel_BuiltIn_Print_Area_15_1_1_1_1_1_4_8">#REF!</definedName>
    <definedName name="Excel_BuiltIn_Print_Area_15_1_1_1_1_1_4_8_1">#REF!</definedName>
    <definedName name="Excel_BuiltIn_Print_Area_15_1_1_1_1_1_4_8_1_1">"#REF!"</definedName>
    <definedName name="Excel_BuiltIn_Print_Area_15_1_1_1_1_1_8">#REF!</definedName>
    <definedName name="Excel_BuiltIn_Print_Area_15_1_1_1_1_10">#REF!</definedName>
    <definedName name="Excel_BuiltIn_Print_Area_15_1_1_1_1_10_1">#REF!</definedName>
    <definedName name="Excel_BuiltIn_Print_Area_15_1_1_1_1_10_1_1">"#REF!"</definedName>
    <definedName name="Excel_BuiltIn_Print_Area_15_1_1_1_1_14">"$#REF!.$C$3:$P$116"</definedName>
    <definedName name="Excel_BuiltIn_Print_Area_15_1_1_1_1_2">"$#REF!.$C$3:$P$116"</definedName>
    <definedName name="Excel_BuiltIn_Print_Area_15_1_1_1_1_4">#REF!</definedName>
    <definedName name="Excel_BuiltIn_Print_Area_15_1_1_1_1_4_1">#REF!</definedName>
    <definedName name="Excel_BuiltIn_Print_Area_15_1_1_1_1_4_1_1">#REF!</definedName>
    <definedName name="Excel_BuiltIn_Print_Area_15_1_1_1_1_4_1_1_1">"#REF!"</definedName>
    <definedName name="Excel_BuiltIn_Print_Area_15_1_1_1_1_4_1_2">"#REF!"</definedName>
    <definedName name="Excel_BuiltIn_Print_Area_15_1_1_1_1_4_8">#REF!</definedName>
    <definedName name="Excel_BuiltIn_Print_Area_15_1_1_1_1_4_8_1">#REF!</definedName>
    <definedName name="Excel_BuiltIn_Print_Area_15_1_1_1_1_4_8_1_1">"#REF!"</definedName>
    <definedName name="Excel_BuiltIn_Print_Area_15_1_1_1_1_8">#REF!</definedName>
    <definedName name="Excel_BuiltIn_Print_Area_15_1_1_1_2">"$#REF!.$A$1:$E$21"</definedName>
    <definedName name="Excel_BuiltIn_Print_Area_15_1_1_14">"$#REF!.$A$1:$E$21"</definedName>
    <definedName name="Excel_BuiltIn_Print_Area_15_1_1_2">"$#REF!.$A$1:$A$16"</definedName>
    <definedName name="Excel_BuiltIn_Print_Area_15_1_1_8">#REF!</definedName>
    <definedName name="Excel_BuiltIn_Print_Area_15_1_1_8_1">#REF!</definedName>
    <definedName name="Excel_BuiltIn_Print_Area_15_1_1_8_1_1">"#REF!"</definedName>
    <definedName name="Excel_BuiltIn_Print_Area_15_1_1_9">"$#REF!.$A$1:$E$21"</definedName>
    <definedName name="Excel_BuiltIn_Print_Area_15_1_14">"$#REF!.$A$3:$E$24"</definedName>
    <definedName name="Excel_BuiltIn_Print_Area_15_1_17">"$#REF!.$A$3:$E$24"</definedName>
    <definedName name="Excel_BuiltIn_Print_Area_15_1_8">#REF!</definedName>
    <definedName name="Excel_BuiltIn_Print_Area_15_1_8_1">"$#REF!.$A$3:$E$24"</definedName>
    <definedName name="Excel_BuiltIn_Print_Area_15_1_8_1_1">"#REF!"</definedName>
    <definedName name="Excel_BuiltIn_Print_Area_15_1_8_1_2">"$#REF!.$A$3:$E$24"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_1">"$#REF!.$A$7:$F$670"</definedName>
    <definedName name="Excel_BuiltIn_Print_Area_16_1_1_1">"$#REF!.$A$1:$A$83"</definedName>
    <definedName name="Excel_BuiltIn_Print_Area_16_1_1_14">"$#REF!.$A$7:$F$670"</definedName>
    <definedName name="Excel_BuiltIn_Print_Area_16_1_1_8">#REF!</definedName>
    <definedName name="Excel_BuiltIn_Print_Area_16_1_1_8_1">'[2]BSPL _ 31_03_08'!$B$7:$G$688</definedName>
    <definedName name="Excel_BuiltIn_Print_Area_16_1_1_8_1_1">'[4]BSPL _ 31_03_08'!$B$7:$G$688</definedName>
    <definedName name="Excel_BuiltIn_Print_Area_16_1_14">"$#REF!.$A$3:$E$23"</definedName>
    <definedName name="Excel_BuiltIn_Print_Area_16_1_17">"$#REF!.$A$3:$E$23"</definedName>
    <definedName name="Excel_BuiltIn_Print_Area_16_1_8">#REF!</definedName>
    <definedName name="Excel_BuiltIn_Print_Area_16_1_8_1">"$#REF!.$A$3:$E$23"</definedName>
    <definedName name="Excel_BuiltIn_Print_Area_16_1_8_1_1">"#REF!"</definedName>
    <definedName name="Excel_BuiltIn_Print_Area_16_1_8_1_2">"$#REF!.$A$3:$E$23"</definedName>
    <definedName name="Excel_BuiltIn_Print_Area_16_1_9">"$#REF!.$A$1:$A$16"</definedName>
    <definedName name="Excel_BuiltIn_Print_Area_16_14">"$#REF!.$A$1:$A$83"</definedName>
    <definedName name="Excel_BuiltIn_Print_Area_16_8">#REF!</definedName>
    <definedName name="Excel_BuiltIn_Print_Area_16_8_1">#REF!</definedName>
    <definedName name="Excel_BuiltIn_Print_Area_16_8_1_1">"#REF!"</definedName>
    <definedName name="Excel_BuiltIn_Print_Area_16_9">"$#REF!.$A$1:$A$83"</definedName>
    <definedName name="Excel_BuiltIn_Print_Area_17_1">"$#REF!.$A$1:$A$84"</definedName>
    <definedName name="Excel_BuiltIn_Print_Area_17_14">"$#REF!.$A$1:$A$84"</definedName>
    <definedName name="Excel_BuiltIn_Print_Area_17_8">#REF!</definedName>
    <definedName name="Excel_BuiltIn_Print_Area_17_8_1">#REF!</definedName>
    <definedName name="Excel_BuiltIn_Print_Area_17_8_1_1">"#REF!"</definedName>
    <definedName name="Excel_BuiltIn_Print_Area_17_9">"$#REF!.$A$1:$A$84"</definedName>
    <definedName name="Excel_BuiltIn_Print_Area_18">#REF!</definedName>
    <definedName name="Excel_BuiltIn_Print_Area_18_1">"$#REF!.$A$2:$A$109"</definedName>
    <definedName name="Excel_BuiltIn_Print_Area_18_1_1">"$#REF!.$A$1:$G$94"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_1">"$#REF!.$B$1:$AP$109"</definedName>
    <definedName name="Excel_BuiltIn_Print_Area_18_1_1_1_1_1_1_14">"$#REF!.$C$3:$AQ$118"</definedName>
    <definedName name="Excel_BuiltIn_Print_Area_18_1_1_1_1_1_1_17">"$#REF!.$C$3:$AQ$118"</definedName>
    <definedName name="Excel_BuiltIn_Print_Area_18_1_1_1_1_1_1_8">#REF!</definedName>
    <definedName name="Excel_BuiltIn_Print_Area_18_1_1_1_1_1_1_8_1">"$#REF!.$C$3:$AQ$118"</definedName>
    <definedName name="Excel_BuiltIn_Print_Area_18_1_1_1_1_1_1_8_1_1">"#REF!"</definedName>
    <definedName name="Excel_BuiltIn_Print_Area_18_1_1_1_1_1_1_8_1_2">"$#REF!.$C$3:$AQ$118"</definedName>
    <definedName name="Excel_BuiltIn_Print_Area_18_1_1_1_1_1_1_9">"$#REF!.$B$1:$AP$109"</definedName>
    <definedName name="Excel_BuiltIn_Print_Area_18_1_1_1_1_1_14">#REF!</definedName>
    <definedName name="Excel_BuiltIn_Print_Area_18_1_1_1_1_1_14_1">#REF!</definedName>
    <definedName name="Excel_BuiltIn_Print_Area_18_1_1_1_1_1_14_1_1">"#REF!"</definedName>
    <definedName name="Excel_BuiltIn_Print_Area_18_1_1_1_1_1_8">#REF!</definedName>
    <definedName name="Excel_BuiltIn_Print_Area_18_1_1_1_1_1_8_1">#REF!</definedName>
    <definedName name="Excel_BuiltIn_Print_Area_18_1_1_1_1_1_8_1_1">"#REF!"</definedName>
    <definedName name="Excel_BuiltIn_Print_Area_18_1_1_1_1_14">#REF!</definedName>
    <definedName name="Excel_BuiltIn_Print_Area_18_1_1_1_1_14_1">#REF!</definedName>
    <definedName name="Excel_BuiltIn_Print_Area_18_1_1_1_1_14_1_1">"#REF!"</definedName>
    <definedName name="Excel_BuiltIn_Print_Area_18_1_1_1_1_8">#REF!</definedName>
    <definedName name="Excel_BuiltIn_Print_Area_18_1_1_1_1_8_1">#REF!</definedName>
    <definedName name="Excel_BuiltIn_Print_Area_18_1_1_1_1_8_1_1">"#REF!"</definedName>
    <definedName name="Excel_BuiltIn_Print_Area_18_1_1_1_14">#REF!</definedName>
    <definedName name="Excel_BuiltIn_Print_Area_18_1_1_1_14_1">#REF!</definedName>
    <definedName name="Excel_BuiltIn_Print_Area_18_1_1_1_14_1_1">"#REF!"</definedName>
    <definedName name="Excel_BuiltIn_Print_Area_18_1_1_1_8">#REF!</definedName>
    <definedName name="Excel_BuiltIn_Print_Area_18_1_1_1_8_1">#REF!</definedName>
    <definedName name="Excel_BuiltIn_Print_Area_18_1_1_1_8_1_1">"#REF!"</definedName>
    <definedName name="Excel_BuiltIn_Print_Area_18_1_1_14">#REF!</definedName>
    <definedName name="Excel_BuiltIn_Print_Area_18_1_1_14_1">#REF!</definedName>
    <definedName name="Excel_BuiltIn_Print_Area_18_1_1_14_1_1">"#REF!"</definedName>
    <definedName name="Excel_BuiltIn_Print_Area_18_1_1_2">"$#REF!.$A$1:$G$94"</definedName>
    <definedName name="Excel_BuiltIn_Print_Area_18_1_1_8">#REF!</definedName>
    <definedName name="Excel_BuiltIn_Print_Area_18_1_1_8_1">#REF!</definedName>
    <definedName name="Excel_BuiltIn_Print_Area_18_1_1_8_1_1">"#REF!"</definedName>
    <definedName name="Excel_BuiltIn_Print_Area_18_1_14">#REF!</definedName>
    <definedName name="Excel_BuiltIn_Print_Area_18_1_14_1">#REF!</definedName>
    <definedName name="Excel_BuiltIn_Print_Area_18_1_14_1_1">"#REF!"</definedName>
    <definedName name="Excel_BuiltIn_Print_Area_18_1_8">#REF!</definedName>
    <definedName name="Excel_BuiltIn_Print_Area_18_1_8_1">#REF!</definedName>
    <definedName name="Excel_BuiltIn_Print_Area_18_1_8_1_1">"#REF!"</definedName>
    <definedName name="Excel_BuiltIn_Print_Area_18_14">"$#REF!.$A$2:$A$109"</definedName>
    <definedName name="Excel_BuiltIn_Print_Area_18_9">"$#REF!.$A$2:$A$109"</definedName>
    <definedName name="Excel_BuiltIn_Print_Area_19_1">#REF!</definedName>
    <definedName name="Excel_BuiltIn_Print_Area_19_1_1">#REF!</definedName>
    <definedName name="Excel_BuiltIn_Print_Area_19_1_1_1">#REF!</definedName>
    <definedName name="Excel_BuiltIn_Print_Area_19_1_1_1_4">#REF!</definedName>
    <definedName name="Excel_BuiltIn_Print_Area_19_1_1_4">#REF!</definedName>
    <definedName name="Excel_BuiltIn_Print_Area_19_1_4">#REF!</definedName>
    <definedName name="Excel_BuiltIn_Print_Area_2">#REF!</definedName>
    <definedName name="Excel_BuiltIn_Print_Area_2_1">"$#REF!.$A$1:$V$57"</definedName>
    <definedName name="Excel_BuiltIn_Print_Area_2_1_1">"$#REF!.$A$1:$V$58"</definedName>
    <definedName name="Excel_BuiltIn_Print_Area_2_1_1_1">"$#REF!.$A$1:$W$59"</definedName>
    <definedName name="Excel_BuiltIn_Print_Area_2_1_1_1_1">"$#REF!.$A$1:$W$108"</definedName>
    <definedName name="Excel_BuiltIn_Print_Area_2_1_1_1_1_1">"$#REF!.$A$1:$V$108"</definedName>
    <definedName name="Excel_BuiltIn_Print_Area_2_1_1_1_1_1_1">"$#REF!.$A$1:$V$108"</definedName>
    <definedName name="Excel_BuiltIn_Print_Area_2_1_1_1_1_1_14">"$#REF!.$A$1:$V$108"</definedName>
    <definedName name="Excel_BuiltIn_Print_Area_2_1_1_1_1_14">"$#REF!.$A$1:$W$108"</definedName>
    <definedName name="Excel_BuiltIn_Print_Area_2_1_1_1_1_2">"$#REF!.$A$1:$W$108"</definedName>
    <definedName name="Excel_BuiltIn_Print_Area_2_1_1_1_14">"$#REF!.$A$1:$W$59"</definedName>
    <definedName name="Excel_BuiltIn_Print_Area_2_1_1_14">"$#REF!.$A$1:$V$58"</definedName>
    <definedName name="Excel_BuiltIn_Print_Area_2_1_14">"$#REF!.$A$1:$V$57"</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#REF!</definedName>
    <definedName name="Excel_BuiltIn_Print_Area_3_1_1_1_1_8_1">#REF!</definedName>
    <definedName name="Excel_BuiltIn_Print_Area_3_1_1_1_1_8_1_1">"#REF!"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8">#REF!</definedName>
    <definedName name="Excel_BuiltIn_Print_Area_3_1_1_1_8_1">"$#REF!.$C$3:$AE$84"</definedName>
    <definedName name="Excel_BuiltIn_Print_Area_3_1_1_1_8_1_1">"#REF!"</definedName>
    <definedName name="Excel_BuiltIn_Print_Area_3_1_1_1_8_1_2">"$#REF!.$C$3:$AE$84"</definedName>
    <definedName name="Excel_BuiltIn_Print_Area_3_1_1_1_9">"$#REF!.$A$1:$E$22"</definedName>
    <definedName name="Excel_BuiltIn_Print_Area_3_1_1_14">"$#REF!.$A$1:$V$107"</definedName>
    <definedName name="Excel_BuiltIn_Print_Area_3_1_14">"$#REF!.$A$1:$F$665"</definedName>
    <definedName name="Excel_BuiltIn_Print_Area_3_1_8">#REF!</definedName>
    <definedName name="Excel_BuiltIn_Print_Area_3_1_8_1">#REF!</definedName>
    <definedName name="Excel_BuiltIn_Print_Area_3_1_8_1_1">"#REF!"</definedName>
    <definedName name="Excel_BuiltIn_Print_Area_31">"$#REF!.$#REF!$#REF!:$#REF!$#REF!"</definedName>
    <definedName name="Excel_BuiltIn_Print_Area_31_1">"$#REF!.$#REF!$#REF!:$#REF!$#REF!"</definedName>
    <definedName name="Excel_BuiltIn_Print_Area_31_14">"$#REF!.$#REF!$#REF!:$#REF!$#REF!"</definedName>
    <definedName name="Excel_BuiltIn_Print_Area_31_17">"$#REF!.$#REF!$#REF!:$#REF!$#REF!"</definedName>
    <definedName name="Excel_BuiltIn_Print_Area_31_8">#REF!</definedName>
    <definedName name="Excel_BuiltIn_Print_Area_31_8_1">"$#REF!.$#REF!$#REF!:$#REF!$#REF!"</definedName>
    <definedName name="Excel_BuiltIn_Print_Area_31_8_1_1">"#REF!"</definedName>
    <definedName name="Excel_BuiltIn_Print_Area_31_8_1_2">"$#REF!.$#REF!$#REF!:$#REF!$#REF!"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8">#REF!</definedName>
    <definedName name="Excel_BuiltIn_Print_Area_33_8_1">"$#REF!.$C$3:$F$46"</definedName>
    <definedName name="Excel_BuiltIn_Print_Area_33_8_1_1">"#REF!"</definedName>
    <definedName name="Excel_BuiltIn_Print_Area_33_8_1_2">"$#REF!.$C$3:$F$46"</definedName>
    <definedName name="Excel_BuiltIn_Print_Area_33_9">"$#REF!.$#REF!$#REF!:$#REF!$#REF!"</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#REF!</definedName>
    <definedName name="Excel_BuiltIn_Print_Area_4_1_1_1_1_1_1_1_1_1">"$#REF!.$A$176:$U$188"</definedName>
    <definedName name="Excel_BuiltIn_Print_Area_4_1_1_1_1_1_1_1_1_1_1">#REF!</definedName>
    <definedName name="Excel_BuiltIn_Print_Area_4_1_1_1_1_1_1_1_1_1_1_1">"$#REF!.$A$110:$V$128"</definedName>
    <definedName name="Excel_BuiltIn_Print_Area_4_1_1_1_1_1_1_1_1_1_1_1_1">"$#REF!.$A$1:$A$16"</definedName>
    <definedName name="Excel_BuiltIn_Print_Area_4_1_1_1_1_1_1_1_1_1_1_1_1_1">"$#REF!.$A$1:$A$16"</definedName>
    <definedName name="Excel_BuiltIn_Print_Area_4_1_1_1_1_1_1_1_1_1_1_1_1_1_1">"$#REF!.$A$1:$E$16"</definedName>
    <definedName name="Excel_BuiltIn_Print_Area_4_1_1_1_1_1_1_1_1_1_1_1_1_1_2">"$#REF!.$A$1:$A$16"</definedName>
    <definedName name="Excel_BuiltIn_Print_Area_4_1_1_1_1_1_1_1_1_1_1_1_1_2">"$#REF!.$A$1:$A$16"</definedName>
    <definedName name="Excel_BuiltIn_Print_Area_4_1_1_1_1_1_1_1_1_1_1_1_2">"$#REF!.$A$110:$V$128"</definedName>
    <definedName name="Excel_BuiltIn_Print_Area_4_1_1_1_1_1_1_1_1_1_1_2">"#REF!"</definedName>
    <definedName name="Excel_BuiltIn_Print_Area_4_1_1_1_1_1_1_1_1_1_14">"$#REF!.$A$1:$E$16"</definedName>
    <definedName name="Excel_BuiltIn_Print_Area_4_1_1_1_1_1_1_1_1_1_14_1">"$#REF!.$A$1:$A$16"</definedName>
    <definedName name="Excel_BuiltIn_Print_Area_4_1_1_1_1_1_1_1_1_1_2">"$#REF!.$A$176:$U$188"</definedName>
    <definedName name="Excel_BuiltIn_Print_Area_4_1_1_1_1_1_1_1_1_1_8">#REF!</definedName>
    <definedName name="Excel_BuiltIn_Print_Area_4_1_1_1_1_1_1_1_1_1_8_1">#REF!</definedName>
    <definedName name="Excel_BuiltIn_Print_Area_4_1_1_1_1_1_1_1_1_1_8_1_1">"#REF!"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9">"$#REF!.$A$1:$E$16"</definedName>
    <definedName name="Excel_BuiltIn_Print_Area_4_1_1_1_1_1_1_1_14">"$#REF!.$A$178:$U$190"</definedName>
    <definedName name="Excel_BuiltIn_Print_Area_4_1_1_1_1_1_1_1_8">#REF!</definedName>
    <definedName name="Excel_BuiltIn_Print_Area_4_1_1_1_1_1_1_1_8_1">#REF!</definedName>
    <definedName name="Excel_BuiltIn_Print_Area_4_1_1_1_1_1_1_1_8_1_1">"#REF!"</definedName>
    <definedName name="Excel_BuiltIn_Print_Area_4_1_1_1_1_1_1_14">"$#REF!.$A$179:$U$191"</definedName>
    <definedName name="Excel_BuiltIn_Print_Area_4_1_1_1_1_1_1_8">#REF!</definedName>
    <definedName name="Excel_BuiltIn_Print_Area_4_1_1_1_1_1_1_8_1">#REF!</definedName>
    <definedName name="Excel_BuiltIn_Print_Area_4_1_1_1_1_1_1_8_1_1">"#REF!"</definedName>
    <definedName name="Excel_BuiltIn_Print_Area_4_1_1_1_1_1_14">"$#REF!.$A$183:$U$195"</definedName>
    <definedName name="Excel_BuiltIn_Print_Area_4_1_1_1_1_1_8">#REF!</definedName>
    <definedName name="Excel_BuiltIn_Print_Area_4_1_1_1_1_1_8_1">#REF!</definedName>
    <definedName name="Excel_BuiltIn_Print_Area_4_1_1_1_1_1_8_1_1">"#REF!"</definedName>
    <definedName name="Excel_BuiltIn_Print_Area_4_1_1_1_1_14">"$#REF!.$A$3:$E$22"</definedName>
    <definedName name="Excel_BuiltIn_Print_Area_4_1_1_1_1_17">"$#REF!.$A$3:$E$22"</definedName>
    <definedName name="Excel_BuiltIn_Print_Area_4_1_1_1_1_8">#REF!</definedName>
    <definedName name="Excel_BuiltIn_Print_Area_4_1_1_1_1_8_1">"$#REF!.$A$3:$E$22"</definedName>
    <definedName name="Excel_BuiltIn_Print_Area_4_1_1_1_1_8_1_1">"#REF!"</definedName>
    <definedName name="Excel_BuiltIn_Print_Area_4_1_1_1_1_8_1_2">"$#REF!.$A$3:$E$22"</definedName>
    <definedName name="Excel_BuiltIn_Print_Area_4_1_1_1_14">"$#REF!.$A$58:$G$67"</definedName>
    <definedName name="Excel_BuiltIn_Print_Area_4_1_1_1_8">#REF!</definedName>
    <definedName name="Excel_BuiltIn_Print_Area_4_1_1_1_8_1">#REF!</definedName>
    <definedName name="Excel_BuiltIn_Print_Area_4_1_1_1_8_1_1">"#REF!"</definedName>
    <definedName name="Excel_BuiltIn_Print_Area_4_1_1_14">"$#REF!.$A$1:$G$229"</definedName>
    <definedName name="Excel_BuiltIn_Print_Area_4_1_1_8">#REF!</definedName>
    <definedName name="Excel_BuiltIn_Print_Area_4_1_1_8_1">#REF!</definedName>
    <definedName name="Excel_BuiltIn_Print_Area_4_1_1_8_1_1">"#REF!"</definedName>
    <definedName name="Excel_BuiltIn_Print_Area_4_1_14">"$#REF!.$B$211:$H$229"</definedName>
    <definedName name="Excel_BuiltIn_Print_Area_4_1_8">#REF!</definedName>
    <definedName name="Excel_BuiltIn_Print_Area_4_1_8_1">#REF!</definedName>
    <definedName name="Excel_BuiltIn_Print_Area_4_1_8_1_1">"#REF!"</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4">"$#REF!.$#REF!$#REF!:$#REF!$#REF!"</definedName>
    <definedName name="Excel_BuiltIn_Print_Area_5_1_1_1_1_1_1_1_1_1_1_1_1_1_1_1_1_1_8">#REF!</definedName>
    <definedName name="Excel_BuiltIn_Print_Area_5_1_1_1_1_1_1_1_1_1_1_1_1_1_1_1_1_1_8_1">#REF!</definedName>
    <definedName name="Excel_BuiltIn_Print_Area_5_1_1_1_1_1_1_1_1_1_1_1_1_1_1_1_1_1_8_1_1">"#REF!"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8">#REF!</definedName>
    <definedName name="Excel_BuiltIn_Print_Area_5_1_1_1_1_1_1_1_1_1_1_1_1_1_1_1_1_8_1">"$#REF!.$C$3:$C$46"</definedName>
    <definedName name="Excel_BuiltIn_Print_Area_5_1_1_1_1_1_1_1_1_1_1_1_1_1_1_1_1_8_1_1">"#REF!"</definedName>
    <definedName name="Excel_BuiltIn_Print_Area_5_1_1_1_1_1_1_1_1_1_1_1_1_1_1_1_1_8_1_2">"$#REF!.$C$3:$C$46"</definedName>
    <definedName name="Excel_BuiltIn_Print_Area_5_1_1_1_1_1_1_1_1_1_1_1_1_1_1_1_14">"$#REF!.$A$1:$Z$636"</definedName>
    <definedName name="Excel_BuiltIn_Print_Area_5_1_1_1_1_1_1_1_1_1_1_1_1_1_1_1_8">#REF!</definedName>
    <definedName name="Excel_BuiltIn_Print_Area_5_1_1_1_1_1_1_1_1_1_1_1_1_1_1_1_8_1">'[2]BSPL _ 31_03_08'!$B$1:$Y$688</definedName>
    <definedName name="Excel_BuiltIn_Print_Area_5_1_1_1_1_1_1_1_1_1_1_1_1_1_1_1_8_1_1">'[4]BSPL _ 31_03_08'!$B$1:$Y$688</definedName>
    <definedName name="Excel_BuiltIn_Print_Area_5_1_1_1_1_1_1_1_1_1_1_1_1_1_1_14">"$#REF!.$A$1:$Z$619"</definedName>
    <definedName name="Excel_BuiltIn_Print_Area_5_1_1_1_1_1_1_1_1_1_1_1_1_1_1_8">#REF!</definedName>
    <definedName name="Excel_BuiltIn_Print_Area_5_1_1_1_1_1_1_1_1_1_1_1_1_1_1_8_1">'[2]BSPL _ 31_03_08'!$B$1:$Y$643</definedName>
    <definedName name="Excel_BuiltIn_Print_Area_5_1_1_1_1_1_1_1_1_1_1_1_1_1_1_8_1_1">'[4]BSPL _ 31_03_08'!$B$1:$Y$643</definedName>
    <definedName name="Excel_BuiltIn_Print_Area_5_1_1_1_1_1_1_1_1_1_1_1_1_1_14">"$#REF!.$A$1:$Z$593"</definedName>
    <definedName name="Excel_BuiltIn_Print_Area_5_1_1_1_1_1_1_1_1_1_1_1_1_1_8">#REF!</definedName>
    <definedName name="Excel_BuiltIn_Print_Area_5_1_1_1_1_1_1_1_1_1_1_1_1_1_8_1">'[2]BSPL _ 31_03_08'!$B$1:$Y$626</definedName>
    <definedName name="Excel_BuiltIn_Print_Area_5_1_1_1_1_1_1_1_1_1_1_1_1_1_8_1_1">'[4]BSPL _ 31_03_08'!$B$1:$Y$626</definedName>
    <definedName name="Excel_BuiltIn_Print_Area_5_1_1_1_1_1_1_1_1_1_1_1_1_14">"$#REF!.$A$1:$AF$670"</definedName>
    <definedName name="Excel_BuiltIn_Print_Area_5_1_1_1_1_1_1_1_1_1_1_1_1_8">#REF!</definedName>
    <definedName name="Excel_BuiltIn_Print_Area_5_1_1_1_1_1_1_1_1_1_1_1_1_8_1">'[2]BSPL _ 31_03_08'!$B$1:$Y$600</definedName>
    <definedName name="Excel_BuiltIn_Print_Area_5_1_1_1_1_1_1_1_1_1_1_1_1_8_1_1">'[4]BSPL _ 31_03_08'!$B$1:$Y$600</definedName>
    <definedName name="Excel_BuiltIn_Print_Area_5_1_1_1_1_1_1_1_1_1_1_1_14">"$#REF!.$A$1:$AF$669"</definedName>
    <definedName name="Excel_BuiltIn_Print_Area_5_1_1_1_1_1_1_1_1_1_1_1_8">#REF!</definedName>
    <definedName name="Excel_BuiltIn_Print_Area_5_1_1_1_1_1_1_1_1_1_1_1_8_1">'[2]BSPL _ 31_03_08'!$B$1:$AG$688</definedName>
    <definedName name="Excel_BuiltIn_Print_Area_5_1_1_1_1_1_1_1_1_1_1_1_8_1_1">'[4]BSPL _ 31_03_08'!$B$1:$AG$688</definedName>
    <definedName name="Excel_BuiltIn_Print_Area_5_1_1_1_1_1_1_1_1_1_1_14">"$#REF!.$A$1:$AF$667"</definedName>
    <definedName name="Excel_BuiltIn_Print_Area_5_1_1_1_1_1_1_1_1_1_1_8">#REF!</definedName>
    <definedName name="Excel_BuiltIn_Print_Area_5_1_1_1_1_1_1_1_1_1_1_8_1">'[2]BSPL _ 31_03_08'!$B$1:$AG$687</definedName>
    <definedName name="Excel_BuiltIn_Print_Area_5_1_1_1_1_1_1_1_1_1_1_8_1_1">'[4]BSPL _ 31_03_08'!$B$1:$AG$687</definedName>
    <definedName name="Excel_BuiltIn_Print_Area_5_1_1_1_1_1_1_1_1_1_14">"$#REF!.$A$1:$AF$665"</definedName>
    <definedName name="Excel_BuiltIn_Print_Area_5_1_1_1_1_1_1_1_1_1_8">#REF!</definedName>
    <definedName name="Excel_BuiltIn_Print_Area_5_1_1_1_1_1_1_1_1_1_8_1">'[2]BSPL _ 31_03_08'!$B$1:$AG$685</definedName>
    <definedName name="Excel_BuiltIn_Print_Area_5_1_1_1_1_1_1_1_1_1_8_1_1">'[4]BSPL _ 31_03_08'!$B$1:$AG$685</definedName>
    <definedName name="Excel_BuiltIn_Print_Area_5_1_1_1_1_1_1_1_1_14">"$#REF!.$A$1:$AF$657"</definedName>
    <definedName name="Excel_BuiltIn_Print_Area_5_1_1_1_1_1_1_1_1_8">#REF!</definedName>
    <definedName name="Excel_BuiltIn_Print_Area_5_1_1_1_1_1_1_1_1_8_1">'[2]BSPL _ 31_03_08'!$B$1:$AG$683</definedName>
    <definedName name="Excel_BuiltIn_Print_Area_5_1_1_1_1_1_1_1_1_8_1_1">'[4]BSPL _ 31_03_08'!$B$1:$AG$683</definedName>
    <definedName name="Excel_BuiltIn_Print_Area_5_1_1_1_1_1_1_1_14">"$#REF!.$A$1:$AF$655"</definedName>
    <definedName name="Excel_BuiltIn_Print_Area_5_1_1_1_1_1_1_1_8">#REF!</definedName>
    <definedName name="Excel_BuiltIn_Print_Area_5_1_1_1_1_1_1_1_8_1">'[2]BSPL _ 31_03_08'!$B$1:$AG$675</definedName>
    <definedName name="Excel_BuiltIn_Print_Area_5_1_1_1_1_1_1_1_8_1_1">'[4]BSPL _ 31_03_08'!$B$1:$AG$675</definedName>
    <definedName name="Excel_BuiltIn_Print_Area_5_1_1_1_1_1_1_14">"$#REF!.$A$560:$AV$669"</definedName>
    <definedName name="Excel_BuiltIn_Print_Area_5_1_1_1_1_1_1_8">#REF!</definedName>
    <definedName name="Excel_BuiltIn_Print_Area_5_1_1_1_1_1_1_8_1">'[2]BSPL _ 31_03_08'!$B$1:$AG$672</definedName>
    <definedName name="Excel_BuiltIn_Print_Area_5_1_1_1_1_1_1_8_1_1">'[4]BSPL _ 31_03_08'!$B$1:$AG$672</definedName>
    <definedName name="Excel_BuiltIn_Print_Area_5_1_1_1_1_1_14">"$#REF!.$A$595:$AV$709"</definedName>
    <definedName name="Excel_BuiltIn_Print_Area_5_1_1_1_1_1_8">#REF!</definedName>
    <definedName name="Excel_BuiltIn_Print_Area_5_1_1_1_1_1_8_1">'[2]BSPL _ 31_03_08'!$B$558:$BE$687</definedName>
    <definedName name="Excel_BuiltIn_Print_Area_5_1_1_1_1_1_8_1_1">'[4]BSPL _ 31_03_08'!$B$558:$BE$687</definedName>
    <definedName name="Excel_BuiltIn_Print_Area_5_1_1_1_1_14">"$#REF!.$A$599:$AV$713"</definedName>
    <definedName name="Excel_BuiltIn_Print_Area_5_1_1_1_1_8">#REF!</definedName>
    <definedName name="Excel_BuiltIn_Print_Area_5_1_1_1_1_8_1">'[2]BSPL _ 31_03_08'!$B$602:$BE$727</definedName>
    <definedName name="Excel_BuiltIn_Print_Area_5_1_1_1_1_8_1_1">'[4]BSPL _ 31_03_08'!$B$602:$BE$727</definedName>
    <definedName name="Excel_BuiltIn_Print_Area_5_1_1_1_14">"$#REF!.$A$560:$AV$670"</definedName>
    <definedName name="Excel_BuiltIn_Print_Area_5_1_1_1_8">#REF!</definedName>
    <definedName name="Excel_BuiltIn_Print_Area_5_1_1_1_8_1">'[2]BSPL _ 31_03_08'!$B$606:$BE$731</definedName>
    <definedName name="Excel_BuiltIn_Print_Area_5_1_1_1_8_1_1">'[4]BSPL _ 31_03_08'!$B$606:$BE$731</definedName>
    <definedName name="Excel_BuiltIn_Print_Area_5_1_1_14">"$#REF!.$A$1:$CE$669"</definedName>
    <definedName name="Excel_BuiltIn_Print_Area_5_1_1_8">#REF!</definedName>
    <definedName name="Excel_BuiltIn_Print_Area_5_1_1_8_1">'[2]BSPL _ 31_03_08'!$B$558:$BE$688</definedName>
    <definedName name="Excel_BuiltIn_Print_Area_5_1_1_8_1_1">'[4]BSPL _ 31_03_08'!$B$558:$BE$688</definedName>
    <definedName name="Excel_BuiltIn_Print_Area_5_1_14">"$#REF!.$A$1:$E$24"</definedName>
    <definedName name="Excel_BuiltIn_Print_Area_5_1_8">#REF!</definedName>
    <definedName name="Excel_BuiltIn_Print_Area_5_1_8_1">'[2]BSPL _ 31_03_08'!$B$1:$CC$687</definedName>
    <definedName name="Excel_BuiltIn_Print_Area_5_1_8_1_1">'[4]BSPL _ 31_03_08'!$B$1:$CC$687</definedName>
    <definedName name="Excel_BuiltIn_Print_Area_5_1_9">"$#REF!.$A$1:$E$24"</definedName>
    <definedName name="Excel_BuiltIn_Print_Area_6_1">#REF!</definedName>
    <definedName name="Excel_BuiltIn_Print_Area_6_1_1">"$#REF!.$A$7:$F$688"</definedName>
    <definedName name="Excel_BuiltIn_Print_Area_6_1_1_1">"$#REF!.$A$4:$F$669"</definedName>
    <definedName name="Excel_BuiltIn_Print_Area_6_1_1_1_1">"$#REF!.$A$84:$AV$151"</definedName>
    <definedName name="Excel_BuiltIn_Print_Area_6_1_1_1_1_1">"$#REF!.$A$1:$G$215"</definedName>
    <definedName name="Excel_BuiltIn_Print_Area_6_1_1_1_1_1_1">"$#REF!.$A$7:$F$699"</definedName>
    <definedName name="Excel_BuiltIn_Print_Area_6_1_1_1_1_1_1_1">"$#REF!.$A$1:$F$216"</definedName>
    <definedName name="Excel_BuiltIn_Print_Area_6_1_1_1_1_1_1_1_1">"$#REF!.$A$1:$G$100"</definedName>
    <definedName name="Excel_BuiltIn_Print_Area_6_1_1_1_1_1_1_1_1_1">"$#REF!.$A$1:$H$194"</definedName>
    <definedName name="Excel_BuiltIn_Print_Area_6_1_1_1_1_1_1_1_1_1_1">"$#REF!.$A$1:$H$214"</definedName>
    <definedName name="Excel_BuiltIn_Print_Area_6_1_1_1_1_1_1_1_1_1_1_1">"$#REF!.$A$1:$H$215"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_1">"$#REF!.$A$116:$G$133"</definedName>
    <definedName name="Excel_BuiltIn_Print_Area_6_1_1_1_1_1_1_1_1_1_1_1_1_1_1_1_1">"$#REF!.$A$1:$G$210"</definedName>
    <definedName name="Excel_BuiltIn_Print_Area_6_1_1_1_1_1_1_1_1_1_1_1_1_1_1_1_1_1">"$#REF!.$A$1:$G$231"</definedName>
    <definedName name="Excel_BuiltIn_Print_Area_6_1_1_1_1_1_1_1_1_1_1_1_1_1_1_1_1_1_1">"$#REF!.$A$53:$G$63"</definedName>
    <definedName name="Excel_BuiltIn_Print_Area_6_1_1_1_1_1_1_1_1_1_1_1_1_1_1_1_1_1_1_1">"$#REF!.$A$1:$G$248"</definedName>
    <definedName name="Excel_BuiltIn_Print_Area_6_1_1_1_1_1_1_1_1_1_1_1_1_1_1_1_1_1_1_1_1">"$#REF!.$A$1:$G$243"</definedName>
    <definedName name="Excel_BuiltIn_Print_Area_6_1_1_1_1_1_1_1_1_1_1_1_1_1_1_1_1_1_1_1_1_1">"$#REF!.$A$1:$G$242"</definedName>
    <definedName name="Excel_BuiltIn_Print_Area_6_1_1_1_1_1_1_1_1_1_1_1_1_1_1_1_1_1_1_1_1_1_1">"$#REF!.$A$1:$V$197"</definedName>
    <definedName name="Excel_BuiltIn_Print_Area_6_1_1_1_1_1_1_1_1_1_1_1_1_1_1_1_1_1_1_1_1_1_1_1">"$#REF!.$A$1:$V$203"</definedName>
    <definedName name="Excel_BuiltIn_Print_Area_6_1_1_1_1_1_1_1_1_1_1_1_1_1_1_1_1_1_1_1_1_1_1_1_1">"$#REF!.$A$108:$U$115"</definedName>
    <definedName name="Excel_BuiltIn_Print_Area_6_1_1_1_1_1_1_1_1_1_1_1_1_1_1_1_1_1_1_1_1_1_1_1_1_1">"$#REF!.$A$1:$U$190"</definedName>
    <definedName name="Excel_BuiltIn_Print_Area_6_1_1_1_1_1_1_1_1_1_1_1_1_1_1_1_1_1_1_1_1_1_1_1_1_1_1">#REF!</definedName>
    <definedName name="Excel_BuiltIn_Print_Area_6_1_1_1_1_1_1_1_1_1_1_1_1_1_1_1_1_1_1_1_1_1_1_1_1_1_1_1">"$#REF!.$A$1:$U$205"</definedName>
    <definedName name="Excel_BuiltIn_Print_Area_6_1_1_1_1_1_1_1_1_1_1_1_1_1_1_1_1_1_1_1_1_1_1_1_1_1_1_1_1">"$#REF!.$A$39:$U$49"</definedName>
    <definedName name="Excel_BuiltIn_Print_Area_6_1_1_1_1_1_1_1_1_1_1_1_1_1_1_1_1_1_1_1_1_1_1_1_1_1_1_1_1_1">"$#REF!.$A$1:$U$222"</definedName>
    <definedName name="Excel_BuiltIn_Print_Area_6_1_1_1_1_1_1_1_1_1_1_1_1_1_1_1_1_1_1_1_1_1_1_1_1_1_1_1_1_1_1">"$#REF!.$A$1:$U$223"</definedName>
    <definedName name="Excel_BuiltIn_Print_Area_6_1_1_1_1_1_1_1_1_1_1_1_1_1_1_1_1_1_1_1_1_1_1_1_1_1_1_1_1_1_1_1">"$#REF!.$A$1:$U$217"</definedName>
    <definedName name="Excel_BuiltIn_Print_Area_6_1_1_1_1_1_1_1_1_1_1_1_1_1_1_1_1_1_1_1_1_1_1_1_1_1_1_1_1_1_1_1_1">"$#REF!.$A$1:$U$216"</definedName>
    <definedName name="Excel_BuiltIn_Print_Area_6_1_1_1_1_1_1_1_1_1_1_1_1_1_1_1_1_1_1_1_1_1_1_1_1_1_1_1_1_1_1_1_1_1">"$#REF!.$A$1:$U$217"</definedName>
    <definedName name="Excel_BuiltIn_Print_Area_6_1_1_1_1_1_1_1_1_1_1_1_1_1_1_1_1_1_1_1_1_1_1_1_1_1_1_1_1_1_1_1_1_1_1">"$#REF!.$A$1:$U$217"</definedName>
    <definedName name="Excel_BuiltIn_Print_Area_6_1_1_1_1_1_1_1_1_1_1_1_1_1_1_1_1_1_1_1_1_1_1_1_1_1_1_1_1_1_1_1_1_2">"$#REF!.$A$1:$U$216"</definedName>
    <definedName name="Excel_BuiltIn_Print_Area_6_1_1_1_1_1_1_1_1_1_1_1_1_1_1_1_1_1_1_1_1_1_1_1_1_1_1_1_1_1_1_1_2">"$#REF!.$A$1:$U$217"</definedName>
    <definedName name="Excel_BuiltIn_Print_Area_6_1_1_1_1_1_1_1_1_1_1_1_1_1_1_1_1_1_1_1_1_1_1_1_1_1_1_1_1_1_1_2">"$#REF!.$A$1:$U$223"</definedName>
    <definedName name="Excel_BuiltIn_Print_Area_6_1_1_1_1_1_1_1_1_1_1_1_1_1_1_1_1_1_1_1_1_1_1_1_1_1_1_1_1_1_14">#REF!</definedName>
    <definedName name="Excel_BuiltIn_Print_Area_6_1_1_1_1_1_1_1_1_1_1_1_1_1_1_1_1_1_1_1_1_1_1_1_1_1_1_1_1_1_14_1">#REF!</definedName>
    <definedName name="Excel_BuiltIn_Print_Area_6_1_1_1_1_1_1_1_1_1_1_1_1_1_1_1_1_1_1_1_1_1_1_1_1_1_1_1_1_1_14_1_1">#REF!</definedName>
    <definedName name="Excel_BuiltIn_Print_Area_6_1_1_1_1_1_1_1_1_1_1_1_1_1_1_1_1_1_1_1_1_1_1_1_1_1_1_1_1_1_14_1_1_1">"#REF!"</definedName>
    <definedName name="Excel_BuiltIn_Print_Area_6_1_1_1_1_1_1_1_1_1_1_1_1_1_1_1_1_1_1_1_1_1_1_1_1_1_1_1_1_1_14_1_2">"#REF!"</definedName>
    <definedName name="Excel_BuiltIn_Print_Area_6_1_1_1_1_1_1_1_1_1_1_1_1_1_1_1_1_1_1_1_1_1_1_1_1_1_1_1_1_1_8">#REF!</definedName>
    <definedName name="Excel_BuiltIn_Print_Area_6_1_1_1_1_1_1_1_1_1_1_1_1_1_1_1_1_1_1_1_1_1_1_1_1_1_1_1_1_1_8_1">#REF!</definedName>
    <definedName name="Excel_BuiltIn_Print_Area_6_1_1_1_1_1_1_1_1_1_1_1_1_1_1_1_1_1_1_1_1_1_1_1_1_1_1_1_1_1_8_1_1">"#REF!"</definedName>
    <definedName name="Excel_BuiltIn_Print_Area_6_1_1_1_1_1_1_1_1_1_1_1_1_1_1_1_1_1_1_1_1_1_1_1_1_1_1_1_1_14">#REF!</definedName>
    <definedName name="Excel_BuiltIn_Print_Area_6_1_1_1_1_1_1_1_1_1_1_1_1_1_1_1_1_1_1_1_1_1_1_1_1_1_1_1_1_14_1">#REF!</definedName>
    <definedName name="Excel_BuiltIn_Print_Area_6_1_1_1_1_1_1_1_1_1_1_1_1_1_1_1_1_1_1_1_1_1_1_1_1_1_1_1_1_14_1_1">"#REF!"</definedName>
    <definedName name="Excel_BuiltIn_Print_Area_6_1_1_1_1_1_1_1_1_1_1_1_1_1_1_1_1_1_1_1_1_1_1_1_1_1_1_1_1_8">#REF!</definedName>
    <definedName name="Excel_BuiltIn_Print_Area_6_1_1_1_1_1_1_1_1_1_1_1_1_1_1_1_1_1_1_1_1_1_1_1_1_1_1_1_1_8_1">#REF!</definedName>
    <definedName name="Excel_BuiltIn_Print_Area_6_1_1_1_1_1_1_1_1_1_1_1_1_1_1_1_1_1_1_1_1_1_1_1_1_1_1_1_1_8_1_1">"#REF!"</definedName>
    <definedName name="Excel_BuiltIn_Print_Area_6_1_1_1_1_1_1_1_1_1_1_1_1_1_1_1_1_1_1_1_1_1_1_1_1_1_1_1_14">#REF!</definedName>
    <definedName name="Excel_BuiltIn_Print_Area_6_1_1_1_1_1_1_1_1_1_1_1_1_1_1_1_1_1_1_1_1_1_1_1_1_1_1_1_14_1">#REF!</definedName>
    <definedName name="Excel_BuiltIn_Print_Area_6_1_1_1_1_1_1_1_1_1_1_1_1_1_1_1_1_1_1_1_1_1_1_1_1_1_1_1_14_1_1">"#REF!"</definedName>
    <definedName name="Excel_BuiltIn_Print_Area_6_1_1_1_1_1_1_1_1_1_1_1_1_1_1_1_1_1_1_1_1_1_1_1_1_1_1_1_2">"$#REF!.$A$1:$U$205"</definedName>
    <definedName name="Excel_BuiltIn_Print_Area_6_1_1_1_1_1_1_1_1_1_1_1_1_1_1_1_1_1_1_1_1_1_1_1_1_1_1_1_8">#REF!</definedName>
    <definedName name="Excel_BuiltIn_Print_Area_6_1_1_1_1_1_1_1_1_1_1_1_1_1_1_1_1_1_1_1_1_1_1_1_1_1_1_1_8_1">#REF!</definedName>
    <definedName name="Excel_BuiltIn_Print_Area_6_1_1_1_1_1_1_1_1_1_1_1_1_1_1_1_1_1_1_1_1_1_1_1_1_1_1_1_8_1_1">"#REF!"</definedName>
    <definedName name="Excel_BuiltIn_Print_Area_6_1_1_1_1_1_1_1_1_1_1_1_1_1_1_1_1_1_1_1_1_1_1_1_1_1_1_14">#REF!</definedName>
    <definedName name="Excel_BuiltIn_Print_Area_6_1_1_1_1_1_1_1_1_1_1_1_1_1_1_1_1_1_1_1_1_1_1_1_1_1_1_14_1">#REF!</definedName>
    <definedName name="Excel_BuiltIn_Print_Area_6_1_1_1_1_1_1_1_1_1_1_1_1_1_1_1_1_1_1_1_1_1_1_1_1_1_1_14_1_1">#REF!</definedName>
    <definedName name="Excel_BuiltIn_Print_Area_6_1_1_1_1_1_1_1_1_1_1_1_1_1_1_1_1_1_1_1_1_1_1_1_1_1_1_14_1_1_1">"#REF!"</definedName>
    <definedName name="Excel_BuiltIn_Print_Area_6_1_1_1_1_1_1_1_1_1_1_1_1_1_1_1_1_1_1_1_1_1_1_1_1_1_1_14_1_2">"#REF!"</definedName>
    <definedName name="Excel_BuiltIn_Print_Area_6_1_1_1_1_1_1_1_1_1_1_1_1_1_1_1_1_1_1_1_1_1_1_1_1_1_1_2">"#REF!"</definedName>
    <definedName name="Excel_BuiltIn_Print_Area_6_1_1_1_1_1_1_1_1_1_1_1_1_1_1_1_1_1_1_1_1_1_1_1_1_1_1_8">#REF!</definedName>
    <definedName name="Excel_BuiltIn_Print_Area_6_1_1_1_1_1_1_1_1_1_1_1_1_1_1_1_1_1_1_1_1_1_1_1_1_1_1_8_1">#REF!</definedName>
    <definedName name="Excel_BuiltIn_Print_Area_6_1_1_1_1_1_1_1_1_1_1_1_1_1_1_1_1_1_1_1_1_1_1_1_1_1_1_8_1_1">"#REF!"</definedName>
    <definedName name="Excel_BuiltIn_Print_Area_6_1_1_1_1_1_1_1_1_1_1_1_1_1_1_1_1_1_1_1_1_1_1_1_1_1_14">#REF!</definedName>
    <definedName name="Excel_BuiltIn_Print_Area_6_1_1_1_1_1_1_1_1_1_1_1_1_1_1_1_1_1_1_1_1_1_1_1_1_1_14_1">#REF!</definedName>
    <definedName name="Excel_BuiltIn_Print_Area_6_1_1_1_1_1_1_1_1_1_1_1_1_1_1_1_1_1_1_1_1_1_1_1_1_1_14_1_1">"#REF!"</definedName>
    <definedName name="Excel_BuiltIn_Print_Area_6_1_1_1_1_1_1_1_1_1_1_1_1_1_1_1_1_1_1_1_1_1_1_1_1_1_2">"$#REF!.$A$1:$U$190"</definedName>
    <definedName name="Excel_BuiltIn_Print_Area_6_1_1_1_1_1_1_1_1_1_1_1_1_1_1_1_1_1_1_1_1_1_1_1_1_1_8">#REF!</definedName>
    <definedName name="Excel_BuiltIn_Print_Area_6_1_1_1_1_1_1_1_1_1_1_1_1_1_1_1_1_1_1_1_1_1_1_1_1_1_8_1">#REF!</definedName>
    <definedName name="Excel_BuiltIn_Print_Area_6_1_1_1_1_1_1_1_1_1_1_1_1_1_1_1_1_1_1_1_1_1_1_1_1_1_8_1_1">"#REF!"</definedName>
    <definedName name="Excel_BuiltIn_Print_Area_6_1_1_1_1_1_1_1_1_1_1_1_1_1_1_1_1_1_1_1_1_1_1_1_1_14">#REF!</definedName>
    <definedName name="Excel_BuiltIn_Print_Area_6_1_1_1_1_1_1_1_1_1_1_1_1_1_1_1_1_1_1_1_1_1_1_1_1_14_1">#REF!</definedName>
    <definedName name="Excel_BuiltIn_Print_Area_6_1_1_1_1_1_1_1_1_1_1_1_1_1_1_1_1_1_1_1_1_1_1_1_1_14_1_1">"#REF!"</definedName>
    <definedName name="Excel_BuiltIn_Print_Area_6_1_1_1_1_1_1_1_1_1_1_1_1_1_1_1_1_1_1_1_1_1_1_1_1_2">"$#REF!.$A$108:$U$115"</definedName>
    <definedName name="Excel_BuiltIn_Print_Area_6_1_1_1_1_1_1_1_1_1_1_1_1_1_1_1_1_1_1_1_1_1_1_1_1_8">#REF!</definedName>
    <definedName name="Excel_BuiltIn_Print_Area_6_1_1_1_1_1_1_1_1_1_1_1_1_1_1_1_1_1_1_1_1_1_1_1_1_8_1">#REF!</definedName>
    <definedName name="Excel_BuiltIn_Print_Area_6_1_1_1_1_1_1_1_1_1_1_1_1_1_1_1_1_1_1_1_1_1_1_1_1_8_1_1">"#REF!"</definedName>
    <definedName name="Excel_BuiltIn_Print_Area_6_1_1_1_1_1_1_1_1_1_1_1_1_1_1_1_1_1_1_1_1_1_1_1_14">#REF!</definedName>
    <definedName name="Excel_BuiltIn_Print_Area_6_1_1_1_1_1_1_1_1_1_1_1_1_1_1_1_1_1_1_1_1_1_1_1_14_1">#REF!</definedName>
    <definedName name="Excel_BuiltIn_Print_Area_6_1_1_1_1_1_1_1_1_1_1_1_1_1_1_1_1_1_1_1_1_1_1_1_14_1_1">"#REF!"</definedName>
    <definedName name="Excel_BuiltIn_Print_Area_6_1_1_1_1_1_1_1_1_1_1_1_1_1_1_1_1_1_1_1_1_1_1_1_2">"$#REF!.$A$1:$V$203"</definedName>
    <definedName name="Excel_BuiltIn_Print_Area_6_1_1_1_1_1_1_1_1_1_1_1_1_1_1_1_1_1_1_1_1_1_1_1_8">#REF!</definedName>
    <definedName name="Excel_BuiltIn_Print_Area_6_1_1_1_1_1_1_1_1_1_1_1_1_1_1_1_1_1_1_1_1_1_1_1_8_1">#REF!</definedName>
    <definedName name="Excel_BuiltIn_Print_Area_6_1_1_1_1_1_1_1_1_1_1_1_1_1_1_1_1_1_1_1_1_1_1_1_8_1_1">"#REF!"</definedName>
    <definedName name="Excel_BuiltIn_Print_Area_6_1_1_1_1_1_1_1_1_1_1_1_1_1_1_1_1_1_1_1_1_1_1_14">#REF!</definedName>
    <definedName name="Excel_BuiltIn_Print_Area_6_1_1_1_1_1_1_1_1_1_1_1_1_1_1_1_1_1_1_1_1_1_1_14_1">#REF!</definedName>
    <definedName name="Excel_BuiltIn_Print_Area_6_1_1_1_1_1_1_1_1_1_1_1_1_1_1_1_1_1_1_1_1_1_1_14_1_1">"#REF!"</definedName>
    <definedName name="Excel_BuiltIn_Print_Area_6_1_1_1_1_1_1_1_1_1_1_1_1_1_1_1_1_1_1_1_1_1_1_2">"$#REF!.$A$1:$V$197"</definedName>
    <definedName name="Excel_BuiltIn_Print_Area_6_1_1_1_1_1_1_1_1_1_1_1_1_1_1_1_1_1_1_1_1_1_1_8">#REF!</definedName>
    <definedName name="Excel_BuiltIn_Print_Area_6_1_1_1_1_1_1_1_1_1_1_1_1_1_1_1_1_1_1_1_1_1_1_8_1">#REF!</definedName>
    <definedName name="Excel_BuiltIn_Print_Area_6_1_1_1_1_1_1_1_1_1_1_1_1_1_1_1_1_1_1_1_1_1_1_8_1_1">"#REF!"</definedName>
    <definedName name="Excel_BuiltIn_Print_Area_6_1_1_1_1_1_1_1_1_1_1_1_1_1_1_1_1_1_1_1_1_1_14">#REF!</definedName>
    <definedName name="Excel_BuiltIn_Print_Area_6_1_1_1_1_1_1_1_1_1_1_1_1_1_1_1_1_1_1_1_1_1_14_1">#REF!</definedName>
    <definedName name="Excel_BuiltIn_Print_Area_6_1_1_1_1_1_1_1_1_1_1_1_1_1_1_1_1_1_1_1_1_1_14_1_1">"#REF!"</definedName>
    <definedName name="Excel_BuiltIn_Print_Area_6_1_1_1_1_1_1_1_1_1_1_1_1_1_1_1_1_1_1_1_1_1_2">"$#REF!.$A$1:$G$242"</definedName>
    <definedName name="Excel_BuiltIn_Print_Area_6_1_1_1_1_1_1_1_1_1_1_1_1_1_1_1_1_1_1_1_1_1_8">#REF!</definedName>
    <definedName name="Excel_BuiltIn_Print_Area_6_1_1_1_1_1_1_1_1_1_1_1_1_1_1_1_1_1_1_1_1_1_8_1">#REF!</definedName>
    <definedName name="Excel_BuiltIn_Print_Area_6_1_1_1_1_1_1_1_1_1_1_1_1_1_1_1_1_1_1_1_1_1_8_1_1">"#REF!"</definedName>
    <definedName name="Excel_BuiltIn_Print_Area_6_1_1_1_1_1_1_1_1_1_1_1_1_1_1_1_1_1_1_1_1_14">#REF!</definedName>
    <definedName name="Excel_BuiltIn_Print_Area_6_1_1_1_1_1_1_1_1_1_1_1_1_1_1_1_1_1_1_1_1_14_1">#REF!</definedName>
    <definedName name="Excel_BuiltIn_Print_Area_6_1_1_1_1_1_1_1_1_1_1_1_1_1_1_1_1_1_1_1_1_14_1_1">"#REF!"</definedName>
    <definedName name="Excel_BuiltIn_Print_Area_6_1_1_1_1_1_1_1_1_1_1_1_1_1_1_1_1_1_1_1_1_2">"$#REF!.$A$1:$G$243"</definedName>
    <definedName name="Excel_BuiltIn_Print_Area_6_1_1_1_1_1_1_1_1_1_1_1_1_1_1_1_1_1_1_1_1_8">#REF!</definedName>
    <definedName name="Excel_BuiltIn_Print_Area_6_1_1_1_1_1_1_1_1_1_1_1_1_1_1_1_1_1_1_1_1_8_1">#REF!</definedName>
    <definedName name="Excel_BuiltIn_Print_Area_6_1_1_1_1_1_1_1_1_1_1_1_1_1_1_1_1_1_1_1_1_8_1_1">"#REF!"</definedName>
    <definedName name="Excel_BuiltIn_Print_Area_6_1_1_1_1_1_1_1_1_1_1_1_1_1_1_1_1_1_1_1_14">#REF!</definedName>
    <definedName name="Excel_BuiltIn_Print_Area_6_1_1_1_1_1_1_1_1_1_1_1_1_1_1_1_1_1_1_1_14_1">#REF!</definedName>
    <definedName name="Excel_BuiltIn_Print_Area_6_1_1_1_1_1_1_1_1_1_1_1_1_1_1_1_1_1_1_1_14_1_1">"#REF!"</definedName>
    <definedName name="Excel_BuiltIn_Print_Area_6_1_1_1_1_1_1_1_1_1_1_1_1_1_1_1_1_1_1_1_8">#REF!</definedName>
    <definedName name="Excel_BuiltIn_Print_Area_6_1_1_1_1_1_1_1_1_1_1_1_1_1_1_1_1_1_1_1_8_1">#REF!</definedName>
    <definedName name="Excel_BuiltIn_Print_Area_6_1_1_1_1_1_1_1_1_1_1_1_1_1_1_1_1_1_1_1_8_1_1">"#REF!"</definedName>
    <definedName name="Excel_BuiltIn_Print_Area_6_1_1_1_1_1_1_1_1_1_1_1_1_1_1_1_1_1_1_14">#REF!</definedName>
    <definedName name="Excel_BuiltIn_Print_Area_6_1_1_1_1_1_1_1_1_1_1_1_1_1_1_1_1_1_1_14_1">#REF!</definedName>
    <definedName name="Excel_BuiltIn_Print_Area_6_1_1_1_1_1_1_1_1_1_1_1_1_1_1_1_1_1_1_14_1_1">"#REF!"</definedName>
    <definedName name="Excel_BuiltIn_Print_Area_6_1_1_1_1_1_1_1_1_1_1_1_1_1_1_1_1_1_1_8">#REF!</definedName>
    <definedName name="Excel_BuiltIn_Print_Area_6_1_1_1_1_1_1_1_1_1_1_1_1_1_1_1_1_1_1_8_1">#REF!</definedName>
    <definedName name="Excel_BuiltIn_Print_Area_6_1_1_1_1_1_1_1_1_1_1_1_1_1_1_1_1_1_1_8_1_1">"#REF!"</definedName>
    <definedName name="Excel_BuiltIn_Print_Area_6_1_1_1_1_1_1_1_1_1_1_1_1_1_1_1_1_1_14">#REF!</definedName>
    <definedName name="Excel_BuiltIn_Print_Area_6_1_1_1_1_1_1_1_1_1_1_1_1_1_1_1_1_1_14_1">#REF!</definedName>
    <definedName name="Excel_BuiltIn_Print_Area_6_1_1_1_1_1_1_1_1_1_1_1_1_1_1_1_1_1_14_1_1">"#REF!"</definedName>
    <definedName name="Excel_BuiltIn_Print_Area_6_1_1_1_1_1_1_1_1_1_1_1_1_1_1_1_1_1_8">#REF!</definedName>
    <definedName name="Excel_BuiltIn_Print_Area_6_1_1_1_1_1_1_1_1_1_1_1_1_1_1_1_1_1_8_1">#REF!</definedName>
    <definedName name="Excel_BuiltIn_Print_Area_6_1_1_1_1_1_1_1_1_1_1_1_1_1_1_1_1_1_8_1_1">"#REF!"</definedName>
    <definedName name="Excel_BuiltIn_Print_Area_6_1_1_1_1_1_1_1_1_1_1_1_1_1_1_1_1_14">#REF!</definedName>
    <definedName name="Excel_BuiltIn_Print_Area_6_1_1_1_1_1_1_1_1_1_1_1_1_1_1_1_1_14_1">#REF!</definedName>
    <definedName name="Excel_BuiltIn_Print_Area_6_1_1_1_1_1_1_1_1_1_1_1_1_1_1_1_1_14_1_1">"#REF!"</definedName>
    <definedName name="Excel_BuiltIn_Print_Area_6_1_1_1_1_1_1_1_1_1_1_1_1_1_1_1_1_8">#REF!</definedName>
    <definedName name="Excel_BuiltIn_Print_Area_6_1_1_1_1_1_1_1_1_1_1_1_1_1_1_1_1_8_1">#REF!</definedName>
    <definedName name="Excel_BuiltIn_Print_Area_6_1_1_1_1_1_1_1_1_1_1_1_1_1_1_1_1_8_1_1">"#REF!"</definedName>
    <definedName name="Excel_BuiltIn_Print_Area_6_1_1_1_1_1_1_1_1_1_1_1_1_1_1_1_14">#REF!</definedName>
    <definedName name="Excel_BuiltIn_Print_Area_6_1_1_1_1_1_1_1_1_1_1_1_1_1_1_1_14_1">#REF!</definedName>
    <definedName name="Excel_BuiltIn_Print_Area_6_1_1_1_1_1_1_1_1_1_1_1_1_1_1_1_14_1_1">"#REF!"</definedName>
    <definedName name="Excel_BuiltIn_Print_Area_6_1_1_1_1_1_1_1_1_1_1_1_1_1_1_1_8">#REF!</definedName>
    <definedName name="Excel_BuiltIn_Print_Area_6_1_1_1_1_1_1_1_1_1_1_1_1_1_1_1_8_1">#REF!</definedName>
    <definedName name="Excel_BuiltIn_Print_Area_6_1_1_1_1_1_1_1_1_1_1_1_1_1_1_1_8_1_1">"#REF!"</definedName>
    <definedName name="Excel_BuiltIn_Print_Area_6_1_1_1_1_1_1_1_1_1_1_1_1_1_1_14">#REF!</definedName>
    <definedName name="Excel_BuiltIn_Print_Area_6_1_1_1_1_1_1_1_1_1_1_1_1_1_1_14_1">#REF!</definedName>
    <definedName name="Excel_BuiltIn_Print_Area_6_1_1_1_1_1_1_1_1_1_1_1_1_1_1_14_1_1">"#REF!"</definedName>
    <definedName name="Excel_BuiltIn_Print_Area_6_1_1_1_1_1_1_1_1_1_1_1_1_1_1_8">#REF!</definedName>
    <definedName name="Excel_BuiltIn_Print_Area_6_1_1_1_1_1_1_1_1_1_1_1_1_1_1_8_1">#REF!</definedName>
    <definedName name="Excel_BuiltIn_Print_Area_6_1_1_1_1_1_1_1_1_1_1_1_1_1_1_8_1_1">"#REF!"</definedName>
    <definedName name="Excel_BuiltIn_Print_Area_6_1_1_1_1_1_1_1_1_1_1_1_1_1_14">"$#REF!.$A$116:$G$133"</definedName>
    <definedName name="Excel_BuiltIn_Print_Area_6_1_1_1_1_1_1_1_1_1_1_1_1_1_8">#REF!</definedName>
    <definedName name="Excel_BuiltIn_Print_Area_6_1_1_1_1_1_1_1_1_1_1_1_1_1_8_1">'[2]BSPL _ 31_03_08'!$B$91:$BE$159</definedName>
    <definedName name="Excel_BuiltIn_Print_Area_6_1_1_1_1_1_1_1_1_1_1_1_1_1_8_1_1">'[4]BSPL _ 31_03_08'!$B$91:$BE$159</definedName>
    <definedName name="Excel_BuiltIn_Print_Area_6_1_1_1_1_1_1_1_1_1_1_1_1_14">"$#REF!.$A$1:$H$229"</definedName>
    <definedName name="Excel_BuiltIn_Print_Area_6_1_1_1_1_1_1_1_1_1_1_1_1_8">#REF!</definedName>
    <definedName name="Excel_BuiltIn_Print_Area_6_1_1_1_1_1_1_1_1_1_1_1_1_8_1">'[2]BSPL _ 31_03_08'!$B$4:$G$687</definedName>
    <definedName name="Excel_BuiltIn_Print_Area_6_1_1_1_1_1_1_1_1_1_1_1_1_8_1_1">'[4]BSPL _ 31_03_08'!$B$4:$G$687</definedName>
    <definedName name="Excel_BuiltIn_Print_Area_6_1_1_1_1_1_1_1_1_1_1_1_14">"$#REF!.$A$1:$H$228"</definedName>
    <definedName name="Excel_BuiltIn_Print_Area_6_1_1_1_1_1_1_1_1_1_1_1_2">"$#REF!.$A$1:$H$215"</definedName>
    <definedName name="Excel_BuiltIn_Print_Area_6_1_1_1_1_1_1_1_1_1_1_1_8">#REF!</definedName>
    <definedName name="Excel_BuiltIn_Print_Area_6_1_1_1_1_1_1_1_1_1_1_1_8_1">'[2]BSPL _ 31_03_08'!$B$1:$G$684</definedName>
    <definedName name="Excel_BuiltIn_Print_Area_6_1_1_1_1_1_1_1_1_1_1_1_8_1_1">'[4]BSPL _ 31_03_08'!$B$1:$G$684</definedName>
    <definedName name="Excel_BuiltIn_Print_Area_6_1_1_1_1_1_1_1_1_1_1_14">"$#REF!.$A$1:$H$217"</definedName>
    <definedName name="Excel_BuiltIn_Print_Area_6_1_1_1_1_1_1_1_1_1_1_2">"$#REF!.$A$1:$H$214"</definedName>
    <definedName name="Excel_BuiltIn_Print_Area_6_1_1_1_1_1_1_1_1_1_1_8">#REF!</definedName>
    <definedName name="Excel_BuiltIn_Print_Area_6_1_1_1_1_1_1_1_1_1_1_8_1">'[2]BSPL _ 31_03_08'!$B$1:$G$683</definedName>
    <definedName name="Excel_BuiltIn_Print_Area_6_1_1_1_1_1_1_1_1_1_1_8_1_1">'[4]BSPL _ 31_03_08'!$B$1:$G$683</definedName>
    <definedName name="Excel_BuiltIn_Print_Area_6_1_1_1_1_1_1_1_1_1_14">"$#REF!.$A$1:$H$215"</definedName>
    <definedName name="Excel_BuiltIn_Print_Area_6_1_1_1_1_1_1_1_1_1_2">"$#REF!.$A$1:$H$194"</definedName>
    <definedName name="Excel_BuiltIn_Print_Area_6_1_1_1_1_1_1_1_1_1_8">#REF!</definedName>
    <definedName name="Excel_BuiltIn_Print_Area_6_1_1_1_1_1_1_1_1_1_8_1">'[2]BSPL _ 31_03_08'!$B$1:$G$679</definedName>
    <definedName name="Excel_BuiltIn_Print_Area_6_1_1_1_1_1_1_1_1_1_8_1_1">'[4]BSPL _ 31_03_08'!$B$1:$G$679</definedName>
    <definedName name="Excel_BuiltIn_Print_Area_6_1_1_1_1_1_1_1_1_14">"$#REF!.$A$1:$H$214"</definedName>
    <definedName name="Excel_BuiltIn_Print_Area_6_1_1_1_1_1_1_1_1_2">"$#REF!.$A$1:$G$100"</definedName>
    <definedName name="Excel_BuiltIn_Print_Area_6_1_1_1_1_1_1_1_1_8">#REF!</definedName>
    <definedName name="Excel_BuiltIn_Print_Area_6_1_1_1_1_1_1_1_1_8_1">'[2]BSPL _ 31_03_08'!$B$1:$G$678</definedName>
    <definedName name="Excel_BuiltIn_Print_Area_6_1_1_1_1_1_1_1_1_8_1_1">'[4]BSPL _ 31_03_08'!$B$1:$G$678</definedName>
    <definedName name="Excel_BuiltIn_Print_Area_6_1_1_1_1_1_1_1_14">"$#REF!.$A$1:$H$194"</definedName>
    <definedName name="Excel_BuiltIn_Print_Area_6_1_1_1_1_1_1_1_2">"$#REF!.$A$1:$F$216"</definedName>
    <definedName name="Excel_BuiltIn_Print_Area_6_1_1_1_1_1_1_1_8">#REF!</definedName>
    <definedName name="Excel_BuiltIn_Print_Area_6_1_1_1_1_1_1_1_8_1">'[2]BSPL _ 31_03_08'!$B$1:$G$680</definedName>
    <definedName name="Excel_BuiltIn_Print_Area_6_1_1_1_1_1_1_1_8_1_1">'[4]BSPL _ 31_03_08'!$B$1:$G$680</definedName>
    <definedName name="Excel_BuiltIn_Print_Area_6_1_1_1_1_1_1_14">"$#REF!.$A$1:$G$100"</definedName>
    <definedName name="Excel_BuiltIn_Print_Area_6_1_1_1_1_1_1_2">"$#REF!.$A$7:$F$699"</definedName>
    <definedName name="Excel_BuiltIn_Print_Area_6_1_1_1_1_1_1_8">#REF!</definedName>
    <definedName name="Excel_BuiltIn_Print_Area_6_1_1_1_1_1_1_8_1">'[2]BSPL _ 31_03_08'!$B$7:$G$679</definedName>
    <definedName name="Excel_BuiltIn_Print_Area_6_1_1_1_1_1_1_8_1_1">'[4]BSPL _ 31_03_08'!$B$7:$G$679</definedName>
    <definedName name="Excel_BuiltIn_Print_Area_6_1_1_1_1_1_14">"$#REF!.$A$1:$G$218"</definedName>
    <definedName name="Excel_BuiltIn_Print_Area_6_1_1_1_1_1_2">"$#REF!.$A$1:$G$215"</definedName>
    <definedName name="Excel_BuiltIn_Print_Area_6_1_1_1_1_1_8">#REF!</definedName>
    <definedName name="Excel_BuiltIn_Print_Area_6_1_1_1_1_1_8_1">'[2]BSPL _ 31_03_08'!$B$7:$G$680</definedName>
    <definedName name="Excel_BuiltIn_Print_Area_6_1_1_1_1_1_8_1_1">'[4]BSPL _ 31_03_08'!$B$7:$G$680</definedName>
    <definedName name="Excel_BuiltIn_Print_Area_6_1_1_1_1_14">"$#REF!.$A$7:$F$699"</definedName>
    <definedName name="Excel_BuiltIn_Print_Area_6_1_1_1_1_14_1">"$#REF!.$A$1:$F$216"</definedName>
    <definedName name="Excel_BuiltIn_Print_Area_6_1_1_1_1_8">#REF!</definedName>
    <definedName name="Excel_BuiltIn_Print_Area_6_1_1_1_1_8_1">'[2]BSPL _ 31_03_08'!$B$7:$G$689</definedName>
    <definedName name="Excel_BuiltIn_Print_Area_6_1_1_1_1_8_1_1">'[4]BSPL _ 31_03_08'!$B$7:$G$689</definedName>
    <definedName name="Excel_BuiltIn_Print_Area_6_1_1_1_14">"$#REF!.$A$1:$G$215"</definedName>
    <definedName name="Excel_BuiltIn_Print_Area_6_1_1_1_8">#REF!</definedName>
    <definedName name="Excel_BuiltIn_Print_Area_6_1_1_1_8_1">'[2]BSPL _ 31_03_08'!$B$7:$G$682</definedName>
    <definedName name="Excel_BuiltIn_Print_Area_6_1_1_1_8_1_1">'[4]BSPL _ 31_03_08'!$B$7:$G$682</definedName>
    <definedName name="Excel_BuiltIn_Print_Area_6_1_1_14">"$#REF!.$A$84:$AV$151"</definedName>
    <definedName name="Excel_BuiltIn_Print_Area_6_1_1_2">"$#REF!.$A$7:$F$688"</definedName>
    <definedName name="Excel_BuiltIn_Print_Area_6_1_1_8">#REF!</definedName>
    <definedName name="Excel_BuiltIn_Print_Area_6_1_1_8_1">'[2]BSPL _ 31_03_08'!$B$7:$G$690</definedName>
    <definedName name="Excel_BuiltIn_Print_Area_6_1_1_8_1_1">'[4]BSPL _ 31_03_08'!$B$7:$G$690</definedName>
    <definedName name="Excel_BuiltIn_Print_Area_6_1_14">"$#REF!.$A$7:$F$688"</definedName>
    <definedName name="Excel_BuiltIn_Print_Area_6_1_14_1">"$#REF!.$A$4:$F$669"</definedName>
    <definedName name="Excel_BuiltIn_Print_Area_6_1_8">#REF!</definedName>
    <definedName name="Excel_BuiltIn_Print_Area_6_1_8_1">'[2]BSPL _ 31_03_08'!$B$7:$G$678</definedName>
    <definedName name="Excel_BuiltIn_Print_Area_6_1_8_1_1">'[2]BSPL _ 31_03_08'!$B$7:$G$681</definedName>
    <definedName name="Excel_BuiltIn_Print_Area_6_1_8_1_1_1">'[4]BSPL _ 31_03_08'!$B$7:$G$681</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4">"$#REF!.$#REF!$#REF!:$#REF!$#REF!"</definedName>
    <definedName name="Excel_BuiltIn_Print_Area_7_1_1_1_1_1_1_1_8">#REF!</definedName>
    <definedName name="Excel_BuiltIn_Print_Area_7_1_1_1_1_1_1_1_8_1">#REF!</definedName>
    <definedName name="Excel_BuiltIn_Print_Area_7_1_1_1_1_1_1_1_8_1_1">"#REF!"</definedName>
    <definedName name="Excel_BuiltIn_Print_Area_7_1_1_1_1_1_1_14">"$#REF!.$#REF!$#REF!:$#REF!$#REF!"</definedName>
    <definedName name="Excel_BuiltIn_Print_Area_7_1_1_1_1_1_1_8">#REF!</definedName>
    <definedName name="Excel_BuiltIn_Print_Area_7_1_1_1_1_1_1_8_1">#REF!</definedName>
    <definedName name="Excel_BuiltIn_Print_Area_7_1_1_1_1_1_1_8_1_1">"#REF!"</definedName>
    <definedName name="Excel_BuiltIn_Print_Area_7_1_1_1_1_1_1_9">"$#REF!.$#REF!$#REF!:$#REF!$#REF!"</definedName>
    <definedName name="Excel_BuiltIn_Print_Area_7_1_1_1_1_1_14">#REF!</definedName>
    <definedName name="Excel_BuiltIn_Print_Area_7_1_1_1_1_1_14_1">#REF!</definedName>
    <definedName name="Excel_BuiltIn_Print_Area_7_1_1_1_1_1_14_1_1">"#REF!"</definedName>
    <definedName name="Excel_BuiltIn_Print_Area_7_1_1_1_1_1_20">#REF!</definedName>
    <definedName name="Excel_BuiltIn_Print_Area_7_1_1_1_1_1_20_1">#REF!</definedName>
    <definedName name="Excel_BuiltIn_Print_Area_7_1_1_1_1_1_20_1_1">"#REF!"</definedName>
    <definedName name="Excel_BuiltIn_Print_Area_7_1_1_1_1_14">#REF!</definedName>
    <definedName name="Excel_BuiltIn_Print_Area_7_1_1_1_1_14_1">#REF!</definedName>
    <definedName name="Excel_BuiltIn_Print_Area_7_1_1_1_1_14_1_1">"#REF!"</definedName>
    <definedName name="Excel_BuiltIn_Print_Area_7_1_1_1_1_8">#REF!</definedName>
    <definedName name="Excel_BuiltIn_Print_Area_7_1_1_1_1_8_1">#REF!</definedName>
    <definedName name="Excel_BuiltIn_Print_Area_7_1_1_1_1_8_1_1">"#REF!"</definedName>
    <definedName name="Excel_BuiltIn_Print_Area_7_1_1_1_14">#REF!</definedName>
    <definedName name="Excel_BuiltIn_Print_Area_7_1_1_1_14_1">#REF!</definedName>
    <definedName name="Excel_BuiltIn_Print_Area_7_1_1_1_14_1_1">"#REF!"</definedName>
    <definedName name="Excel_BuiltIn_Print_Area_7_1_1_1_8">#REF!</definedName>
    <definedName name="Excel_BuiltIn_Print_Area_7_1_1_1_8_1">#REF!</definedName>
    <definedName name="Excel_BuiltIn_Print_Area_7_1_1_1_8_1_1">"#REF!"</definedName>
    <definedName name="Excel_BuiltIn_Print_Area_7_1_1_14">#REF!</definedName>
    <definedName name="Excel_BuiltIn_Print_Area_7_1_1_14_1">#REF!</definedName>
    <definedName name="Excel_BuiltIn_Print_Area_7_1_1_14_1_1">"#REF!"</definedName>
    <definedName name="Excel_BuiltIn_Print_Area_7_1_1_8">#REF!</definedName>
    <definedName name="Excel_BuiltIn_Print_Area_7_1_1_8_1">#REF!</definedName>
    <definedName name="Excel_BuiltIn_Print_Area_7_1_1_8_1_1">"#REF!"</definedName>
    <definedName name="Excel_BuiltIn_Print_Area_7_1_14">#REF!</definedName>
    <definedName name="Excel_BuiltIn_Print_Area_7_1_14_1">#REF!</definedName>
    <definedName name="Excel_BuiltIn_Print_Area_7_1_14_1_1">"#REF!"</definedName>
    <definedName name="Excel_BuiltIn_Print_Area_7_1_8">#REF!</definedName>
    <definedName name="Excel_BuiltIn_Print_Area_7_1_8_1">#REF!</definedName>
    <definedName name="Excel_BuiltIn_Print_Area_7_1_8_1_1">"#REF!"</definedName>
    <definedName name="Excel_BuiltIn_Print_Area_8_1">"$#REF!.$A$1:$A$16"</definedName>
    <definedName name="Excel_BuiltIn_Print_Area_8_1_1">"$#REF!.$A$1:$A$16"</definedName>
    <definedName name="Excel_BuiltIn_Print_Area_8_1_1_1">#REF!</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#REF!</definedName>
    <definedName name="Excel_BuiltIn_Print_Area_8_1_1_1_1_1_8_1">#REF!</definedName>
    <definedName name="Excel_BuiltIn_Print_Area_8_1_1_1_1_1_8_1_1">"#REF!"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8">#REF!</definedName>
    <definedName name="Excel_BuiltIn_Print_Area_8_1_1_1_1_8_1">"$#REF!.$#REF!$#REF!:$#REF!$#REF!"</definedName>
    <definedName name="Excel_BuiltIn_Print_Area_8_1_1_1_1_8_1_1">"#REF!"</definedName>
    <definedName name="Excel_BuiltIn_Print_Area_8_1_1_1_1_8_1_2">"$#REF!.$#REF!$#REF!:$#REF!$#REF!"</definedName>
    <definedName name="Excel_BuiltIn_Print_Area_8_1_1_1_1_9">"$#REF!.$#REF!$#REF!:$#REF!$#REF!"</definedName>
    <definedName name="Excel_BuiltIn_Print_Area_8_1_1_1_4">#REF!</definedName>
    <definedName name="Excel_BuiltIn_Print_Area_8_1_1_14">"$#REF!.$A$1:$A$16"</definedName>
    <definedName name="Excel_BuiltIn_Print_Area_8_1_1_8">#REF!</definedName>
    <definedName name="Excel_BuiltIn_Print_Area_8_1_1_8_1">#REF!</definedName>
    <definedName name="Excel_BuiltIn_Print_Area_8_1_1_8_1_1">"#REF!"</definedName>
    <definedName name="Excel_BuiltIn_Print_Area_8_1_1_9">"$#REF!.$A$1:$A$16"</definedName>
    <definedName name="Excel_BuiltIn_Print_Area_8_1_14">"$#REF!.$A$1:$A$16"</definedName>
    <definedName name="Excel_BuiltIn_Print_Area_8_1_8">#REF!</definedName>
    <definedName name="Excel_BuiltIn_Print_Area_8_1_8_1">#REF!</definedName>
    <definedName name="Excel_BuiltIn_Print_Area_8_1_8_1_1">"#REF!"</definedName>
    <definedName name="Excel_BuiltIn_Print_Area_8_1_9">"$#REF!.$A$1:$A$16"</definedName>
    <definedName name="Excel_BuiltIn_Print_Area_9_1">"$#REF!.$B$1:$BF$109"</definedName>
    <definedName name="Excel_BuiltIn_Print_Area_9_1_14">"$#REF!.$C$3:$BG$123"</definedName>
    <definedName name="Excel_BuiltIn_Print_Area_9_1_17">"$#REF!.$C$3:$BG$123"</definedName>
    <definedName name="Excel_BuiltIn_Print_Area_9_1_8">#REF!</definedName>
    <definedName name="Excel_BuiltIn_Print_Area_9_1_8_1">"$#REF!.$C$3:$BG$123"</definedName>
    <definedName name="Excel_BuiltIn_Print_Area_9_1_8_1_1">"#REF!"</definedName>
    <definedName name="Excel_BuiltIn_Print_Area_9_1_8_1_2">"$#REF!.$C$3:$BG$123"</definedName>
    <definedName name="Excel_BuiltIn_Print_Area_9_1_9">"$#REF!.$B$1:$BF$109"</definedName>
    <definedName name="Excel_BuiltIn_Print_Titles_1_1">"$#REF!.$A$2:$IA$10"</definedName>
    <definedName name="Excel_BuiltIn_Print_Titles_1_1_14">"$#REF!.$A$2:$IA$10"</definedName>
    <definedName name="Excel_BuiltIn_Print_Titles_1_1_8">#REF!</definedName>
    <definedName name="Excel_BuiltIn_Print_Titles_1_1_8_1">#REF!</definedName>
    <definedName name="Excel_BuiltIn_Print_Titles_1_1_8_1_1">"#REF!"</definedName>
    <definedName name="Excel_BuiltIn_Print_Titles_1_1_9">"$#REF!.$A$2:$IA$10"</definedName>
    <definedName name="Excel_BuiltIn_Print_Titles_11">"$#REF!.$B$1:$HL$2"</definedName>
    <definedName name="Excel_BuiltIn_Print_Titles_11_1">"$#REF!.$B$1:$HL$2"</definedName>
    <definedName name="Excel_BuiltIn_Print_Titles_11_14">"$#REF!.$C$3:$HM$3"</definedName>
    <definedName name="Excel_BuiltIn_Print_Titles_11_17">"$#REF!.$C$3:$HM$3"</definedName>
    <definedName name="Excel_BuiltIn_Print_Titles_11_8">#REF!</definedName>
    <definedName name="Excel_BuiltIn_Print_Titles_11_8_1">"$#REF!.$C$3:$HM$3"</definedName>
    <definedName name="Excel_BuiltIn_Print_Titles_11_8_1_1">"#REF!"</definedName>
    <definedName name="Excel_BuiltIn_Print_Titles_11_8_1_2">"$#REF!.$C$3:$HM$3"</definedName>
    <definedName name="Excel_BuiltIn_Print_Titles_11_9">"$#REF!.$B$1:$HL$2"</definedName>
    <definedName name="Excel_BuiltIn_Print_Titles_12_1">"$#REF!.$B$1:$HL$3"</definedName>
    <definedName name="Excel_BuiltIn_Print_Titles_12_1_14">"$#REF!.$C$3:$HM$4"</definedName>
    <definedName name="Excel_BuiltIn_Print_Titles_12_1_17">"$#REF!.$C$3:$HM$4"</definedName>
    <definedName name="Excel_BuiltIn_Print_Titles_12_1_8">#REF!</definedName>
    <definedName name="Excel_BuiltIn_Print_Titles_12_1_8_1">"$#REF!.$C$3:$HM$4"</definedName>
    <definedName name="Excel_BuiltIn_Print_Titles_12_1_8_1_1">"#REF!"</definedName>
    <definedName name="Excel_BuiltIn_Print_Titles_12_1_8_1_2">"$#REF!.$C$3:$HM$4"</definedName>
    <definedName name="Excel_BuiltIn_Print_Titles_12_1_9">"$#REF!.$B$1:$HL$3"</definedName>
    <definedName name="Excel_BuiltIn_Print_Titles_15">#REF!</definedName>
    <definedName name="Excel_BuiltIn_Print_Titles_15_1">"$#REF!.$A$1:$HM$6"</definedName>
    <definedName name="Excel_BuiltIn_Print_Titles_15_1_1">"$#REF!.$A$3:$IK$3"</definedName>
    <definedName name="Excel_BuiltIn_Print_Titles_15_1_1_1">"$#REF!.$A$3:$IK$3"</definedName>
    <definedName name="Excel_BuiltIn_Print_Titles_15_1_14">#REF!</definedName>
    <definedName name="Excel_BuiltIn_Print_Titles_15_1_14_1">#REF!</definedName>
    <definedName name="Excel_BuiltIn_Print_Titles_15_1_14_1_1">"#REF!"</definedName>
    <definedName name="Excel_BuiltIn_Print_Titles_15_1_2">"$#REF!.$A$1:$HM$6"</definedName>
    <definedName name="Excel_BuiltIn_Print_Titles_15_1_8">#REF!</definedName>
    <definedName name="Excel_BuiltIn_Print_Titles_15_1_8_1">#REF!</definedName>
    <definedName name="Excel_BuiltIn_Print_Titles_15_1_8_1_1">"#REF!"</definedName>
    <definedName name="Excel_BuiltIn_Print_Titles_15_14">"$#REF!.$A$1:$HM$6"</definedName>
    <definedName name="Excel_BuiltIn_Print_Titles_15_9">"$#REF!.$A$1:$HM$6"</definedName>
    <definedName name="Excel_BuiltIn_Print_Titles_17_1">"$#REF!.$A$3:$IK$7"</definedName>
    <definedName name="Excel_BuiltIn_Print_Titles_17_1_14">#REF!</definedName>
    <definedName name="Excel_BuiltIn_Print_Titles_17_1_14_1">#REF!</definedName>
    <definedName name="Excel_BuiltIn_Print_Titles_17_1_14_1_1">"#REF!"</definedName>
    <definedName name="Excel_BuiltIn_Print_Titles_17_1_8">#REF!</definedName>
    <definedName name="Excel_BuiltIn_Print_Titles_17_1_8_1">#REF!</definedName>
    <definedName name="Excel_BuiltIn_Print_Titles_17_1_8_1_1">"#REF!"</definedName>
    <definedName name="Excel_BuiltIn_Print_Titles_18">#REF!</definedName>
    <definedName name="Excel_BuiltIn_Print_Titles_18_1">"$#REF!.$A$2:$HM$5"</definedName>
    <definedName name="Excel_BuiltIn_Print_Titles_18_1_1">"#REF!"</definedName>
    <definedName name="Excel_BuiltIn_Print_Titles_18_1_2">"$#REF!.$A$2:$HM$5"</definedName>
    <definedName name="Excel_BuiltIn_Print_Titles_18_14">"$#REF!.$A$2:$HM$5"</definedName>
    <definedName name="Excel_BuiltIn_Print_Titles_18_9">"$#REF!.$A$2:$HM$5"</definedName>
    <definedName name="Excel_BuiltIn_Print_Titles_2_1">"$#REF!.$B$5:$IO$11"</definedName>
    <definedName name="Excel_BuiltIn_Print_Titles_2_10">#REF!</definedName>
    <definedName name="Excel_BuiltIn_Print_Titles_2_10_1">#REF!</definedName>
    <definedName name="Excel_BuiltIn_Print_Titles_2_10_1_1">"#REF!"</definedName>
    <definedName name="Excel_BuiltIn_Print_Titles_2_14">"$#REF!.$B$5:$IO$11"</definedName>
    <definedName name="Excel_BuiltIn_Print_Titles_2_4">#REF!</definedName>
    <definedName name="Excel_BuiltIn_Print_Titles_2_4_1">#REF!</definedName>
    <definedName name="Excel_BuiltIn_Print_Titles_2_4_1_1">#REF!</definedName>
    <definedName name="Excel_BuiltIn_Print_Titles_2_4_1_1_1">"#REF!"</definedName>
    <definedName name="Excel_BuiltIn_Print_Titles_2_4_1_2">"#REF!"</definedName>
    <definedName name="Excel_BuiltIn_Print_Titles_2_4_8">#REF!</definedName>
    <definedName name="Excel_BuiltIn_Print_Titles_2_4_8_1">#REF!</definedName>
    <definedName name="Excel_BuiltIn_Print_Titles_2_4_8_1_1">"#REF!"</definedName>
    <definedName name="Excel_BuiltIn_Print_Titles_2_8">#REF!</definedName>
    <definedName name="Excel_BuiltIn_Print_Titles_3">"$#REF!.$B$1:$HL$16"</definedName>
    <definedName name="Excel_BuiltIn_Print_Titles_3_14">"$#REF!.$C$3:$HM$8"</definedName>
    <definedName name="Excel_BuiltIn_Print_Titles_3_17">"$#REF!.$C$3:$HM$8"</definedName>
    <definedName name="Excel_BuiltIn_Print_Titles_3_8">#REF!</definedName>
    <definedName name="Excel_BuiltIn_Print_Titles_3_8_1">"$#REF!.$C$3:$HM$8"</definedName>
    <definedName name="Excel_BuiltIn_Print_Titles_3_8_1_1">"#REF!"</definedName>
    <definedName name="Excel_BuiltIn_Print_Titles_3_8_1_2">"$#REF!.$C$3:$HM$8"</definedName>
    <definedName name="Excel_BuiltIn_Print_Titles_3_9">"$#REF!.$B$1:$HL$16"</definedName>
    <definedName name="Excel_BuiltIn_Print_Titles_5">"$#REF!.$A$1:$IG$10"</definedName>
    <definedName name="Excel_BuiltIn_Print_Titles_5_1">"$#REF!.$A$1:$IV$10"</definedName>
    <definedName name="Excel_BuiltIn_Print_Titles_5_1_14">"$#REF!.$A$1:$IV$10"</definedName>
    <definedName name="Excel_BuiltIn_Print_Titles_5_1_8">#REF!</definedName>
    <definedName name="Excel_BuiltIn_Print_Titles_5_1_8_1">#REF!</definedName>
    <definedName name="Excel_BuiltIn_Print_Titles_5_1_8_1_1">"#REF!"</definedName>
    <definedName name="Excel_BuiltIn_Print_Titles_5_14">"$#REF!.$A$1:$IG$10"</definedName>
    <definedName name="Excel_BuiltIn_Print_Titles_5_8">#REF!</definedName>
    <definedName name="Excel_BuiltIn_Print_Titles_5_8_1">'[2]BSPL _ 31_03_08'!$B$1:$IP$10</definedName>
    <definedName name="Excel_BuiltIn_Print_Titles_5_8_1_1">'[4]BSPL _ 31_03_08'!$B$1:$IP$10</definedName>
    <definedName name="Excel_BuiltIn_Print_Titles_6_1">"$#REF!.$A$1:$IK$3"</definedName>
    <definedName name="Excel_BuiltIn_Print_Titles_6_1_1">"$#REF!.$A$1:$IK$3"</definedName>
    <definedName name="Excel_BuiltIn_Print_Titles_6_1_1_14">#REF!</definedName>
    <definedName name="Excel_BuiltIn_Print_Titles_6_1_1_14_1">#REF!</definedName>
    <definedName name="Excel_BuiltIn_Print_Titles_6_1_1_14_1_1">"#REF!"</definedName>
    <definedName name="Excel_BuiltIn_Print_Titles_6_1_1_8">#REF!</definedName>
    <definedName name="Excel_BuiltIn_Print_Titles_6_1_1_8_1">#REF!</definedName>
    <definedName name="Excel_BuiltIn_Print_Titles_6_1_1_8_1_1">"#REF!"</definedName>
    <definedName name="Excel_BuiltIn_Print_Titles_6_1_14">#REF!</definedName>
    <definedName name="Excel_BuiltIn_Print_Titles_6_1_14_1">#REF!</definedName>
    <definedName name="Excel_BuiltIn_Print_Titles_6_1_14_1_1">"#REF!"</definedName>
    <definedName name="Excel_BuiltIn_Print_Titles_6_1_8">#REF!</definedName>
    <definedName name="Excel_BuiltIn_Print_Titles_6_1_8_1">#REF!</definedName>
    <definedName name="Excel_BuiltIn_Print_Titles_6_1_8_1_1">"#REF!"</definedName>
    <definedName name="Excel_BuiltIn_Print_Titles_7">"$#REF!.$A$1:$IL$3"</definedName>
    <definedName name="Excel_BuiltIn_Print_Titles_7_1">"$#REF!.$#REF!$#REF!:$#REF!$#REF!"</definedName>
    <definedName name="Excel_BuiltIn_Print_Titles_7_1_14">"$#REF!.$#REF!$#REF!:$#REF!$#REF!"</definedName>
    <definedName name="Excel_BuiltIn_Print_Titles_7_1_17">"$#REF!.$#REF!$#REF!:$#REF!$#REF!"</definedName>
    <definedName name="Excel_BuiltIn_Print_Titles_7_1_8">#REF!</definedName>
    <definedName name="Excel_BuiltIn_Print_Titles_7_1_8_1">"$#REF!.$#REF!$#REF!:$#REF!$#REF!"</definedName>
    <definedName name="Excel_BuiltIn_Print_Titles_7_1_8_1_1">"#REF!"</definedName>
    <definedName name="Excel_BuiltIn_Print_Titles_7_1_8_1_2">"$#REF!.$#REF!$#REF!:$#REF!$#REF!"</definedName>
    <definedName name="Excel_BuiltIn_Print_Titles_7_1_9">"$#REF!.$#REF!$#REF!:$#REF!$#REF!"</definedName>
    <definedName name="Excel_BuiltIn_Print_Titles_7_14">"$#REF!.$A$1:$IL$3"</definedName>
    <definedName name="Excel_BuiltIn_Print_Titles_7_8">#REF!</definedName>
    <definedName name="Excel_BuiltIn_Print_Titles_7_8_1">#REF!</definedName>
    <definedName name="Excel_BuiltIn_Print_Titles_7_8_1_1">"#REF!"</definedName>
    <definedName name="Excel_BuiltIn_Print_Titles_8_1">'[2]BSPL _ 31_03_08'!$B:$C</definedName>
    <definedName name="Excel_BuiltIn_Print_Titles_8_1_1">'[4]BSPL _ 31_03_08'!$B:$C</definedName>
    <definedName name="Excel_BuiltIn_Print_Titles_9_1">"$#REF!.$A$2:$HM$5"</definedName>
    <definedName name="Excel_BuiltIn_Print_Titles_9_1_14">"$#REF!.$A$2:$HM$5"</definedName>
    <definedName name="Excel_BuiltIn_Print_Titles_9_1_8">#REF!</definedName>
    <definedName name="Excel_BuiltIn_Print_Titles_9_1_8_1">#REF!</definedName>
    <definedName name="Excel_BuiltIn_Print_Titles_9_1_8_1_1">"#REF!"</definedName>
    <definedName name="Excel_BuiltIn_Print_Titles_9_1_9">"$#REF!.$A$2:$HM$5"</definedName>
    <definedName name="fccb">"$#REF!.$#REF!$#REF!:$#REF!$#REF!"</definedName>
    <definedName name="fccb_1">"$#REF!.$#REF!$#REF!:$#REF!$#REF!"</definedName>
    <definedName name="fccb_14">"$#REF!.$#REF!$#REF!:$#REF!$#REF!"</definedName>
    <definedName name="fccb_2">"$#REF!.$#REF!$#REF!:$#REF!$#REF!"</definedName>
    <definedName name="fccb_8">#REF!</definedName>
    <definedName name="fccb_8_1">#REF!</definedName>
    <definedName name="fccb_8_1_1">"#REF!"</definedName>
    <definedName name="fsafasf">#REF!</definedName>
    <definedName name="jghj">#REF!</definedName>
    <definedName name="jk">#REF!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'[9]base_04_05'!#REF!</definedName>
    <definedName name="LOC_8_1">'[10]base_04_05'!#REF!</definedName>
    <definedName name="LOC_8_1_1">#N/A</definedName>
    <definedName name="LOC_8_16">'[11]base_04_05'!#REF!</definedName>
    <definedName name="LOC_8_20">'[12]base_04_05'!#REF!</definedName>
    <definedName name="LOC_8_27">'[13]base_04_05'!#REF!</definedName>
    <definedName name="LOC_8_4">'[11]base_04_05'!#REF!</definedName>
    <definedName name="oi">"$#REF!.$A$5:$W$76"</definedName>
    <definedName name="oi_1">"$#REF!.$A$5:$W$76"</definedName>
    <definedName name="oi_14">"$#REF!.$A$5:$W$76"</definedName>
    <definedName name="oi_2">"$#REF!.$A$5:$U$76"</definedName>
    <definedName name="oi_8">#REF!</definedName>
    <definedName name="oi_8_1">#REF!</definedName>
    <definedName name="oi_8_1_1">"#REF!"</definedName>
    <definedName name="_xlnm.Print_Area" localSheetId="0">'Consolidated'!$A$1:$F$148</definedName>
    <definedName name="_xlnm.Print_Titles" localSheetId="0">'Consolidated'!$1:$8</definedName>
    <definedName name="q1sa">"$#REF!.$C$3:$I$61"</definedName>
    <definedName name="q1sa_1">"$#REF!.$C$3:$I$61"</definedName>
    <definedName name="q1sa_14">"$#REF!.$C$3:$I$61"</definedName>
    <definedName name="q1sa_2">"$#REF!.$C$3:$I$61"</definedName>
    <definedName name="q1sa_8">#REF!</definedName>
    <definedName name="q1sa_8_1">#REF!</definedName>
    <definedName name="q1sa_8_1_1">"#REF!"</definedName>
    <definedName name="q1ss">"$#REF!.$K$3:$O$61"</definedName>
    <definedName name="q1ss_1">"$#REF!.$K$3:$O$61"</definedName>
    <definedName name="q1ss_14">"$#REF!.$K$3:$O$61"</definedName>
    <definedName name="q1ss_2">"$#REF!.$J$3:$M$61"</definedName>
    <definedName name="q1ss_8">#REF!</definedName>
    <definedName name="q1ss_8_1">#REF!</definedName>
    <definedName name="q1ss_8_1_1">"#REF!"</definedName>
    <definedName name="qaw">"$#REF!.$#REF!$#REF!:$#REF!$#REF!"</definedName>
    <definedName name="qaw_1">"$#REF!.$#REF!$#REF!:$#REF!$#REF!"</definedName>
    <definedName name="qaw_14">"$#REF!.$#REF!$#REF!:$#REF!$#REF!"</definedName>
    <definedName name="qaw_2">"$#REF!.$#REF!$#REF!:$#REF!$#REF!"</definedName>
    <definedName name="qaw_8">#REF!</definedName>
    <definedName name="qaw_8_1">#REF!</definedName>
    <definedName name="qaw_8_1_1">"#REF!"</definedName>
    <definedName name="qsa">"$#REF!.$C$3:$I$61"</definedName>
    <definedName name="qsa_1">"$#REF!.$C$3:$I$61"</definedName>
    <definedName name="qsa_14">"$#REF!.$C$3:$I$61"</definedName>
    <definedName name="qsa_2">"$#REF!.$C$3:$I$61"</definedName>
    <definedName name="qsa_8">#REF!</definedName>
    <definedName name="qsa_8_1">#REF!</definedName>
    <definedName name="qsa_8_1_1">"#REF!"</definedName>
    <definedName name="sa">"$#REF!.$AD$2:$AO$114"</definedName>
    <definedName name="sa_1">"$#REF!.$AD$2:$AO$114"</definedName>
    <definedName name="sa_14">"$#REF!.$AD$2:$AO$114"</definedName>
    <definedName name="sa_2">"$#REF!.$AB$2:$AM$114"</definedName>
    <definedName name="sa_8">#REF!</definedName>
    <definedName name="sa_8_1">#REF!</definedName>
    <definedName name="sa_8_1_1">"#REF!"</definedName>
    <definedName name="sawlq">"$#REF!.$T$1:$AO$106"</definedName>
    <definedName name="sawlq_1">"$#REF!.$T$1:$AO$106"</definedName>
    <definedName name="sawlq_14">"$#REF!.$T$1:$AO$106"</definedName>
    <definedName name="sawlq_2">"$#REF!.$R$1:$AM$106"</definedName>
    <definedName name="sawlq_8">#REF!</definedName>
    <definedName name="sawlq_8_1">#REF!</definedName>
    <definedName name="sawlq_8_1_1">"#REF!"</definedName>
    <definedName name="SDFDSF">#REF!</definedName>
    <definedName name="SDSG">#REF!</definedName>
    <definedName name="ss">"$#REF!.$BO$2:$BZ$114"</definedName>
    <definedName name="ss_1">"$#REF!.$BO$2:$BZ$114"</definedName>
    <definedName name="ss_14">"$#REF!.$BO$2:$BZ$114"</definedName>
    <definedName name="ss_2">"$#REF!.$BM$2:$BX$114"</definedName>
    <definedName name="ss_8">#REF!</definedName>
    <definedName name="ss_8_1">#REF!</definedName>
    <definedName name="ss_8_1_1">"#REF!"</definedName>
    <definedName name="sss">"$#REF!.$A$184:$U$196"</definedName>
    <definedName name="sswlq">"$#REF!.$BE$2:$BZ$106"</definedName>
    <definedName name="sswlq_1">"$#REF!.$BE$2:$BZ$106"</definedName>
    <definedName name="sswlq_14">"$#REF!.$BE$2:$BZ$106"</definedName>
    <definedName name="sswlq_2">"$#REF!.$BC$2:$BX$106"</definedName>
    <definedName name="sswlq_8">#REF!</definedName>
    <definedName name="sswlq_8_1">#REF!</definedName>
    <definedName name="sswlq_8_1_1">"#REF!"</definedName>
    <definedName name="st">"$#REF!.$B$1:$O$91"</definedName>
    <definedName name="st_1">"$#REF!.$B$1:$O$91"</definedName>
    <definedName name="st_14">"$#REF!.$B$1:$O$91"</definedName>
    <definedName name="st_15">"$#REF!.$B$1:$O$91"</definedName>
    <definedName name="st_2">"$#REF!.$B$1:$M$91"</definedName>
    <definedName name="st_8">#REF!</definedName>
    <definedName name="st_8_1">#REF!</definedName>
    <definedName name="st_8_1_1">"#REF!"</definedName>
    <definedName name="w">"$#REF!.$Q$1:$AK$91"</definedName>
    <definedName name="w_1">"$#REF!.$Q$1:$AK$91"</definedName>
    <definedName name="w_14">"$#REF!.$Q$1:$AK$91"</definedName>
    <definedName name="w_15">"$#REF!.$Q$1:$AK$91"</definedName>
    <definedName name="w_2">"$#REF!.$O$1:$AI$91"</definedName>
    <definedName name="w_8">#REF!</definedName>
    <definedName name="w_8_1">#REF!</definedName>
    <definedName name="w_8_1_1">"#REF!"</definedName>
  </definedNames>
  <calcPr fullCalcOnLoad="1"/>
</workbook>
</file>

<file path=xl/sharedStrings.xml><?xml version="1.0" encoding="utf-8"?>
<sst xmlns="http://schemas.openxmlformats.org/spreadsheetml/2006/main" count="229" uniqueCount="128">
  <si>
    <t>Sun Pharmaceutical Industries Limited</t>
  </si>
  <si>
    <t>Regd. Office : Sun Pharma Advanced Research Centre, Tandalja, Vadodara - 390020</t>
  </si>
  <si>
    <t>Corporate Office : Acme Plaza, Andheri-Kurla Road, Andheri (E), Mumbai - 400059</t>
  </si>
  <si>
    <t>Consolidated Audited Financial Results for the Year ended March 31, 2011</t>
  </si>
  <si>
    <r>
      <t>(</t>
    </r>
    <r>
      <rPr>
        <b/>
        <sz val="10"/>
        <rFont val="Rupee Foradian"/>
        <family val="2"/>
      </rPr>
      <t>`</t>
    </r>
    <r>
      <rPr>
        <b/>
        <sz val="10"/>
        <rFont val="Arial"/>
        <family val="2"/>
      </rPr>
      <t xml:space="preserve"> In Lakhs)</t>
    </r>
  </si>
  <si>
    <t>Quarter ended</t>
  </si>
  <si>
    <t>Year ended</t>
  </si>
  <si>
    <t>31.03.11</t>
  </si>
  <si>
    <t>31.03.10</t>
  </si>
  <si>
    <t>Unaudited</t>
  </si>
  <si>
    <t>Audited</t>
  </si>
  <si>
    <t>Income</t>
  </si>
  <si>
    <t>Net Sales / Income from Operations</t>
  </si>
  <si>
    <t>Total Income</t>
  </si>
  <si>
    <t>Expenditure</t>
  </si>
  <si>
    <t>(Increase) / Decrease in Stock in Trade and work in progress</t>
  </si>
  <si>
    <t>Consumption of Materials</t>
  </si>
  <si>
    <t>Purchase of Traded Goods</t>
  </si>
  <si>
    <t>Employees' Cost</t>
  </si>
  <si>
    <t>Depreciation / Amortisation</t>
  </si>
  <si>
    <t>Other Expenditure</t>
  </si>
  <si>
    <t>Total Expenditure</t>
  </si>
  <si>
    <t>Profit from Operations before Other Income, Interest &amp; Tax</t>
  </si>
  <si>
    <t>Other Income</t>
  </si>
  <si>
    <t>Profit before Interest &amp; Tax</t>
  </si>
  <si>
    <t>Net Interest Income</t>
  </si>
  <si>
    <t>Profit after Interest but before Tax</t>
  </si>
  <si>
    <t>Tax Expense</t>
  </si>
  <si>
    <t>Net Profit from ordinary activities after tax before minority interest</t>
  </si>
  <si>
    <t xml:space="preserve">Minority Interest </t>
  </si>
  <si>
    <t>Net Profit after minority interest</t>
  </si>
  <si>
    <t xml:space="preserve">Paid-up Equity Share Capital </t>
  </si>
  <si>
    <r>
      <t xml:space="preserve">Equity Shares - Face Value </t>
    </r>
    <r>
      <rPr>
        <sz val="10"/>
        <rFont val="Rupee Foradian"/>
        <family val="2"/>
      </rPr>
      <t>`</t>
    </r>
    <r>
      <rPr>
        <sz val="10"/>
        <rFont val="Arial"/>
        <family val="2"/>
      </rPr>
      <t xml:space="preserve"> 1 each (Previous periods</t>
    </r>
    <r>
      <rPr>
        <sz val="10"/>
        <rFont val="Rupee Foradian"/>
        <family val="2"/>
      </rPr>
      <t xml:space="preserve"> ` </t>
    </r>
    <r>
      <rPr>
        <sz val="10"/>
        <rFont val="Arial"/>
        <family val="2"/>
      </rPr>
      <t>5 each)</t>
    </r>
  </si>
  <si>
    <t xml:space="preserve">Reserves excluding Revaluation Reserve </t>
  </si>
  <si>
    <r>
      <t xml:space="preserve">Earnings Per Share of </t>
    </r>
    <r>
      <rPr>
        <b/>
        <sz val="10"/>
        <rFont val="Rupee Foradian"/>
        <family val="2"/>
      </rPr>
      <t>`</t>
    </r>
    <r>
      <rPr>
        <b/>
        <sz val="10"/>
        <rFont val="Arial"/>
        <family val="2"/>
      </rPr>
      <t xml:space="preserve"> 1 each  - in</t>
    </r>
    <r>
      <rPr>
        <b/>
        <sz val="10"/>
        <rFont val="Rupee Foradian"/>
        <family val="2"/>
      </rPr>
      <t xml:space="preserve"> ` </t>
    </r>
    <r>
      <rPr>
        <b/>
        <sz val="10"/>
        <rFont val="Arial"/>
        <family val="2"/>
      </rPr>
      <t>(Basic &amp; Diluted)</t>
    </r>
  </si>
  <si>
    <t>Public Shareholding</t>
  </si>
  <si>
    <r>
      <t>No. of Equity Shares of</t>
    </r>
    <r>
      <rPr>
        <sz val="10"/>
        <rFont val="Rupee Foradian"/>
        <family val="2"/>
      </rPr>
      <t xml:space="preserve"> ` </t>
    </r>
    <r>
      <rPr>
        <sz val="10"/>
        <rFont val="Arial"/>
        <family val="2"/>
      </rPr>
      <t xml:space="preserve">1 each (Previous periods </t>
    </r>
    <r>
      <rPr>
        <sz val="10"/>
        <rFont val="Rupee Foradian"/>
        <family val="2"/>
      </rPr>
      <t xml:space="preserve">` </t>
    </r>
    <r>
      <rPr>
        <sz val="10"/>
        <rFont val="Arial"/>
        <family val="2"/>
      </rPr>
      <t>5 each)</t>
    </r>
  </si>
  <si>
    <t>Percentage of Shareholding</t>
  </si>
  <si>
    <t>Promoters and Promoter Group Shareholding</t>
  </si>
  <si>
    <t>a)</t>
  </si>
  <si>
    <t>Pledged / Encumbered</t>
  </si>
  <si>
    <t>Percentage of Equity Shares (as a % of the total shareholding of promoters  and promoter group)</t>
  </si>
  <si>
    <t>Percentage of Equity Shares (as a % of the total share capital of the Company)</t>
  </si>
  <si>
    <t>b)</t>
  </si>
  <si>
    <t>Non-encumbered</t>
  </si>
  <si>
    <r>
      <t xml:space="preserve">No. of Equity Shares of </t>
    </r>
    <r>
      <rPr>
        <sz val="10"/>
        <rFont val="Rupee Foradian"/>
        <family val="2"/>
      </rPr>
      <t xml:space="preserve">` </t>
    </r>
    <r>
      <rPr>
        <sz val="10"/>
        <rFont val="Arial"/>
        <family val="2"/>
      </rPr>
      <t xml:space="preserve">1 each (Previous periods </t>
    </r>
    <r>
      <rPr>
        <sz val="10"/>
        <rFont val="Rupee Foradian"/>
        <family val="2"/>
      </rPr>
      <t xml:space="preserve">` </t>
    </r>
    <r>
      <rPr>
        <sz val="10"/>
        <rFont val="Arial"/>
        <family val="2"/>
      </rPr>
      <t>5 each)</t>
    </r>
  </si>
  <si>
    <t>Percentage of Equity Shares (as a % of the total shareholding of promoters and promoter group)</t>
  </si>
  <si>
    <t>Research &amp; Development Expenses incurred (included above)</t>
  </si>
  <si>
    <t xml:space="preserve">Notes: </t>
  </si>
  <si>
    <t xml:space="preserve">Statement of Assets and Liabilities </t>
  </si>
  <si>
    <r>
      <t xml:space="preserve">( </t>
    </r>
    <r>
      <rPr>
        <b/>
        <sz val="10"/>
        <rFont val="Rupee Foradian"/>
        <family val="2"/>
      </rPr>
      <t>`</t>
    </r>
    <r>
      <rPr>
        <b/>
        <sz val="10"/>
        <rFont val="Arial"/>
        <family val="2"/>
      </rPr>
      <t xml:space="preserve"> in Lakhs)</t>
    </r>
  </si>
  <si>
    <t>Particulars</t>
  </si>
  <si>
    <t>As at 31.03.2011</t>
  </si>
  <si>
    <t>As at 31.03.2010</t>
  </si>
  <si>
    <t>SHAREHOLDERS' FUNDS :</t>
  </si>
  <si>
    <t>(a) Capital</t>
  </si>
  <si>
    <t>(b) Reserves and Surplus</t>
  </si>
  <si>
    <t>MINORITY INTEREST</t>
  </si>
  <si>
    <t>LOAN FUNDS</t>
  </si>
  <si>
    <t>DEFERRED TAX LIABILITY (NET)</t>
  </si>
  <si>
    <t>TOTAL</t>
  </si>
  <si>
    <t>FIXED ASSETS</t>
  </si>
  <si>
    <t>GODDWILL ON CONSOLIDATION</t>
  </si>
  <si>
    <t>INVESTMENTS</t>
  </si>
  <si>
    <t>DEFERRED TAX ASSET (NET)</t>
  </si>
  <si>
    <t>CURRENT ASSETS, LOANS AND ADVANCES</t>
  </si>
  <si>
    <t>(a) Inventories</t>
  </si>
  <si>
    <t>(b) Sundry Debtors</t>
  </si>
  <si>
    <t>(c) Cash and Bank balances</t>
  </si>
  <si>
    <t>(d) Other current assets</t>
  </si>
  <si>
    <t>(e) Loans and Advances</t>
  </si>
  <si>
    <t xml:space="preserve">Less: Current Liabilities and Provisions </t>
  </si>
  <si>
    <t>(a) Liabilities</t>
  </si>
  <si>
    <t>(b) Provisions</t>
  </si>
  <si>
    <t>The above financial results of the Company have been reviewed by the Audit Committee and approved by the Board of Directors at their meeting held on May 28, 2011.</t>
  </si>
  <si>
    <t>Consolidation has been made by applying Accounting Standard 21 – "Consolidated Financial Statements" as notified by Companies (Accounting Standards) Rules, 2006.</t>
  </si>
  <si>
    <r>
      <t>Consequent to the  approval of the members of the Company and upon requisite regulatory compliance, during the year, one equity share of</t>
    </r>
    <r>
      <rPr>
        <sz val="10"/>
        <color indexed="8"/>
        <rFont val="Rupee Foradian"/>
        <family val="2"/>
      </rPr>
      <t xml:space="preserve"> ` </t>
    </r>
    <r>
      <rPr>
        <sz val="10"/>
        <color indexed="8"/>
        <rFont val="Arial"/>
        <family val="2"/>
      </rPr>
      <t>5 each of the Company is sub-divided into five equity shares of</t>
    </r>
    <r>
      <rPr>
        <sz val="10"/>
        <color indexed="8"/>
        <rFont val="Rupee Foradian"/>
        <family val="2"/>
      </rPr>
      <t xml:space="preserve"> ` </t>
    </r>
    <r>
      <rPr>
        <sz val="10"/>
        <color indexed="8"/>
        <rFont val="Arial"/>
        <family val="2"/>
      </rPr>
      <t>1 each fully paid up. The Earnings Per Share of</t>
    </r>
    <r>
      <rPr>
        <sz val="10"/>
        <color indexed="8"/>
        <rFont val="Rupee Foradian"/>
        <family val="2"/>
      </rPr>
      <t xml:space="preserve"> ` </t>
    </r>
    <r>
      <rPr>
        <sz val="10"/>
        <color indexed="8"/>
        <rFont val="Arial"/>
        <family val="2"/>
      </rPr>
      <t>1 each has been restated for all the corresponding periods in accordance with Accounting Standard (AS-20) on 'Earnings Per Share" as notified under The Companies (Accounting Standards) Rules, 2006.</t>
    </r>
  </si>
  <si>
    <r>
      <t xml:space="preserve">The Board has recommended payment of dividend of  </t>
    </r>
    <r>
      <rPr>
        <sz val="10"/>
        <color indexed="8"/>
        <rFont val="Rupee Foradian"/>
        <family val="2"/>
      </rPr>
      <t>`3.50</t>
    </r>
    <r>
      <rPr>
        <sz val="10"/>
        <color indexed="8"/>
        <rFont val="Arial"/>
        <family val="2"/>
      </rPr>
      <t xml:space="preserve"> per equity share of </t>
    </r>
    <r>
      <rPr>
        <sz val="10"/>
        <color indexed="8"/>
        <rFont val="Rupee Foradian"/>
        <family val="2"/>
      </rPr>
      <t>`</t>
    </r>
    <r>
      <rPr>
        <sz val="10"/>
        <color indexed="8"/>
        <rFont val="Arial"/>
        <family val="2"/>
      </rPr>
      <t xml:space="preserve"> 1 each for the year ended March 31, 2011 subject to approval of members at ensuing Annual General Meeting.</t>
    </r>
  </si>
  <si>
    <t>Taro Pharmaceutical Industries Ltd (Taro), a pharmaceutical company, incorporated in Israel became a subsidiary  of the Company on September 20, 2010. Accordingly, the above results for the current periods includes the relevant results of Taro and its subsidiaries from the date Taro became subsidiary of the Company and therefore the corresponding figures for the previous periods are not comparable.Taro's financial results are available on its website 'www.taro.com'.</t>
  </si>
  <si>
    <r>
      <t xml:space="preserve">Defered Tax Assets recognised by foreign subsidiries amounting to </t>
    </r>
    <r>
      <rPr>
        <sz val="10"/>
        <color indexed="8"/>
        <rFont val="Rupee Foradian"/>
        <family val="2"/>
      </rPr>
      <t xml:space="preserve">` </t>
    </r>
    <r>
      <rPr>
        <sz val="10"/>
        <color indexed="8"/>
        <rFont val="Arial"/>
        <family val="2"/>
      </rPr>
      <t xml:space="preserve">1700 Lakhs for the quarter and </t>
    </r>
    <r>
      <rPr>
        <sz val="10"/>
        <color indexed="8"/>
        <rFont val="Rupee Foradian"/>
        <family val="2"/>
      </rPr>
      <t>`</t>
    </r>
    <r>
      <rPr>
        <sz val="10"/>
        <color indexed="8"/>
        <rFont val="Arial"/>
        <family val="2"/>
      </rPr>
      <t xml:space="preserve"> 6181 Lakhs for the year have been reversed respectively in the above results in accordance with Indian GAAP.</t>
    </r>
  </si>
  <si>
    <t>The Company has only one reportable business segment namely 'Pharmaceuticals'.</t>
  </si>
  <si>
    <t>The audited standalone financial results for the year ended March 31, 2011, are available on the Company's website (www.sunpharma.com) and on the websites of BSE (www.bseindia.com) and NSE (www.nseindia.com) and the key information on standalone financial results are as below:</t>
  </si>
  <si>
    <t>Year  ended</t>
  </si>
  <si>
    <t>Total Income from operations</t>
  </si>
  <si>
    <t>Profit before Tax</t>
  </si>
  <si>
    <t>Profit after Tax</t>
  </si>
  <si>
    <t>Status of investor  complaints  [in nos.]  during  the Year,  pursuant to the clause 41 of the listing agreement : 
Opening [0]; Received [24]; Resolved [24]; Closing [0].</t>
  </si>
  <si>
    <t>Figures for the previous period / year have been regrouped / reclassified, wherever considered necessary.</t>
  </si>
  <si>
    <t>By Order of the Board</t>
  </si>
  <si>
    <t>Dilip S. Shanghvi</t>
  </si>
  <si>
    <r>
      <t>Mumbai, May 28</t>
    </r>
    <r>
      <rPr>
        <sz val="10"/>
        <color indexed="8"/>
        <rFont val="Arial"/>
        <family val="2"/>
      </rPr>
      <t>, 2011</t>
    </r>
  </si>
  <si>
    <t>Chairman &amp; Managing Director</t>
  </si>
  <si>
    <t>Total Sales</t>
  </si>
  <si>
    <t xml:space="preserve">Domestic </t>
  </si>
  <si>
    <t>Formulations</t>
  </si>
  <si>
    <t>Bulk</t>
  </si>
  <si>
    <t>Others</t>
  </si>
  <si>
    <t>Exports</t>
  </si>
  <si>
    <t>Sales</t>
  </si>
  <si>
    <t>Net Interest and Other Income</t>
  </si>
  <si>
    <t>R&amp;D Expenditure as % of Sales</t>
  </si>
  <si>
    <t>Total R&amp;D Expenditure</t>
  </si>
  <si>
    <t>Capital</t>
  </si>
  <si>
    <t>Revenue</t>
  </si>
  <si>
    <t>Sun Pharmaceutical Industries  Limited</t>
  </si>
  <si>
    <t>Regd Office: Sun Pharma Advanced Research Centre, Tandalja, Vadodara-390020</t>
  </si>
  <si>
    <t>Audited Financial Results for the year ended March 31, 2011</t>
  </si>
  <si>
    <t>(` in Lakhs)</t>
  </si>
  <si>
    <t>Other operating Income</t>
  </si>
  <si>
    <t>(Increase) / Decrease in Stock in trade and work in progress</t>
  </si>
  <si>
    <t>Net Profit from ordinary activities after tax</t>
  </si>
  <si>
    <t>Paid-up Equity Share Capital</t>
  </si>
  <si>
    <r>
      <t xml:space="preserve">Equity Shares - Face Value </t>
    </r>
    <r>
      <rPr>
        <sz val="10"/>
        <rFont val="Rupee Foradian"/>
        <family val="2"/>
      </rPr>
      <t>`</t>
    </r>
    <r>
      <rPr>
        <sz val="10"/>
        <rFont val="Arial"/>
        <family val="2"/>
      </rPr>
      <t xml:space="preserve"> 1 each (Previous periods </t>
    </r>
    <r>
      <rPr>
        <sz val="10"/>
        <rFont val="Rupee"/>
        <family val="0"/>
      </rPr>
      <t>`</t>
    </r>
    <r>
      <rPr>
        <sz val="10"/>
        <rFont val="Arial"/>
        <family val="2"/>
      </rPr>
      <t xml:space="preserve"> 5 each)</t>
    </r>
  </si>
  <si>
    <t>Reserves excluding Revaluation Reserve</t>
  </si>
  <si>
    <r>
      <t xml:space="preserve">Earnings Per Share of </t>
    </r>
    <r>
      <rPr>
        <b/>
        <sz val="10"/>
        <rFont val="Rupee Foradian"/>
        <family val="2"/>
      </rPr>
      <t>`</t>
    </r>
    <r>
      <rPr>
        <b/>
        <sz val="10"/>
        <rFont val="Arial"/>
        <family val="2"/>
      </rPr>
      <t xml:space="preserve"> 1 each  - in</t>
    </r>
    <r>
      <rPr>
        <b/>
        <sz val="10"/>
        <rFont val="Rupee"/>
        <family val="0"/>
      </rPr>
      <t xml:space="preserve"> `</t>
    </r>
    <r>
      <rPr>
        <b/>
        <sz val="10"/>
        <rFont val="Arial"/>
        <family val="2"/>
      </rPr>
      <t xml:space="preserve"> (Basic &amp; Diluted)</t>
    </r>
  </si>
  <si>
    <r>
      <t xml:space="preserve">No. of Equity Shares of </t>
    </r>
    <r>
      <rPr>
        <sz val="10"/>
        <rFont val="Rupee Foradian"/>
        <family val="2"/>
      </rPr>
      <t>`</t>
    </r>
    <r>
      <rPr>
        <sz val="10"/>
        <rFont val="Arial"/>
        <family val="2"/>
      </rPr>
      <t xml:space="preserve"> 1 each (Previous periods </t>
    </r>
    <r>
      <rPr>
        <sz val="10"/>
        <rFont val="Rupee"/>
        <family val="0"/>
      </rPr>
      <t xml:space="preserve">` </t>
    </r>
    <r>
      <rPr>
        <sz val="10"/>
        <rFont val="Arial"/>
        <family val="2"/>
      </rPr>
      <t>5 each)</t>
    </r>
  </si>
  <si>
    <t>Research &amp; Development Expenses incurred  (included above)</t>
  </si>
  <si>
    <t>Notes :</t>
  </si>
  <si>
    <t>DEFERRED TAX LIABILITY  (NET)</t>
  </si>
  <si>
    <r>
      <t xml:space="preserve">Consequent to the  approval of the members of the Company and upon requisite regulatory compliance, during the year, one equity share of </t>
    </r>
    <r>
      <rPr>
        <sz val="10"/>
        <rFont val="Rupee"/>
        <family val="0"/>
      </rPr>
      <t xml:space="preserve">` </t>
    </r>
    <r>
      <rPr>
        <sz val="10"/>
        <rFont val="Arial"/>
        <family val="2"/>
      </rPr>
      <t xml:space="preserve">5 each of the Company is sub-divided into five equity shares of </t>
    </r>
    <r>
      <rPr>
        <sz val="10"/>
        <rFont val="Rupee"/>
        <family val="0"/>
      </rPr>
      <t>`</t>
    </r>
    <r>
      <rPr>
        <sz val="10"/>
        <rFont val="Arial"/>
        <family val="2"/>
      </rPr>
      <t xml:space="preserve"> 1 each fully paid up. The Earnings Per Share of </t>
    </r>
    <r>
      <rPr>
        <sz val="10"/>
        <rFont val="Rupee"/>
        <family val="0"/>
      </rPr>
      <t xml:space="preserve">` </t>
    </r>
    <r>
      <rPr>
        <sz val="10"/>
        <rFont val="Arial"/>
        <family val="2"/>
      </rPr>
      <t>1 each has been restated for all the corresponding periods in accordance with Accounting Standard (AS-20) on 'Earnings Per Share" as notified under The Companies (Accounting Standards) Rules, 2006.</t>
    </r>
  </si>
  <si>
    <r>
      <t xml:space="preserve">The Board has recommended payment of dividend of </t>
    </r>
    <r>
      <rPr>
        <sz val="10"/>
        <rFont val="Rupee Foradian"/>
        <family val="2"/>
      </rPr>
      <t xml:space="preserve">` </t>
    </r>
    <r>
      <rPr>
        <sz val="10"/>
        <rFont val="Arial"/>
        <family val="2"/>
      </rPr>
      <t xml:space="preserve">3.50 per equity share of </t>
    </r>
    <r>
      <rPr>
        <sz val="10"/>
        <rFont val="Rupee Foradian"/>
        <family val="2"/>
      </rPr>
      <t xml:space="preserve">` </t>
    </r>
    <r>
      <rPr>
        <sz val="10"/>
        <rFont val="Arial"/>
        <family val="2"/>
      </rPr>
      <t>1 each for the year ended March 31, 2011 subject to approval of members at ensuing Annual General Meeting.</t>
    </r>
  </si>
  <si>
    <t>Other Operating Income represents Share of Income from Partnership Firms.</t>
  </si>
  <si>
    <t>Tax Expense includes Current Tax and Deferred Tax.</t>
  </si>
  <si>
    <t>Status of investor  complaints  [in no.s]  during  the year,  pursuant to clause 41 of the listing agreement :
Opening [0]; Received [24]; Resolved [24]; Closing [0]</t>
  </si>
  <si>
    <t>By order of the Board</t>
  </si>
  <si>
    <t>Dilip S Shanghvi</t>
  </si>
  <si>
    <t>Mumbai, May 28, 2011</t>
  </si>
  <si>
    <t>Chairman and Managing Director</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</si>
</sst>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0_ ;\-0\ "/>
    <numFmt numFmtId="171" formatCode="0.0"/>
    <numFmt numFmtId="172" formatCode="#,###.0"/>
    <numFmt numFmtId="173" formatCode="#,##0\ ;&quot; (&quot;#,##0\);&quot; -&quot;#\ ;@\ "/>
    <numFmt numFmtId="174" formatCode="_(* #,##0_);_(* \(#,##0\);_(* &quot;-&quot;??_);_(@_)"/>
    <numFmt numFmtId="175" formatCode="_(* #,##0.0_);_(* \(#,##0.0\);_(* &quot;-&quot;??_);_(@_)"/>
    <numFmt numFmtId="176" formatCode="#,##0.00\ ;&quot; (&quot;#,##0.00\);&quot; -&quot;#\ ;@\ "/>
    <numFmt numFmtId="177" formatCode="#,##0.0\ ;&quot; (&quot;#,##0.0\);&quot; -&quot;#.0\ ;@\ "/>
    <numFmt numFmtId="178" formatCode="_(* #,##0_);_(* \(#,##0\);_(* \-??_);_(@_)"/>
    <numFmt numFmtId="179" formatCode="_(* #,##0.00_);_(* \(#,##0.00\);_(* \-??_);_(@_)"/>
    <numFmt numFmtId="180" formatCode="0.0%"/>
    <numFmt numFmtId="181" formatCode="#,###"/>
    <numFmt numFmtId="182" formatCode="0.00_)"/>
    <numFmt numFmtId="183" formatCode="#,##0.0"/>
    <numFmt numFmtId="184" formatCode="_([$€-2]* #,##0.00_);_([$€-2]* \(#,##0.00\);_([$€-2]* &quot;-&quot;??_)"/>
    <numFmt numFmtId="185" formatCode="_(* #,##0.000_);_(* \(#,##0.000\);_(* &quot;-&quot;??_);_(@_)"/>
  </numFmts>
  <fonts count="36">
    <font>
      <sz val="10"/>
      <name val="Arial"/>
      <family val="2"/>
    </font>
    <font>
      <sz val="14"/>
      <color indexed="8"/>
      <name val="Arial"/>
      <family val="2"/>
    </font>
    <font>
      <sz val="12"/>
      <name val="Times New Roman"/>
      <family val="1"/>
    </font>
    <font>
      <b/>
      <sz val="10"/>
      <name val="Arial"/>
      <family val="2"/>
    </font>
    <font>
      <b/>
      <sz val="10"/>
      <color indexed="8"/>
      <name val="Arial"/>
      <family val="2"/>
    </font>
    <font>
      <b/>
      <sz val="10"/>
      <name val="Rupee Foradian"/>
      <family val="2"/>
    </font>
    <font>
      <sz val="10"/>
      <color indexed="8"/>
      <name val="Arial"/>
      <family val="2"/>
    </font>
    <font>
      <sz val="10"/>
      <name val="Rupee Foradian"/>
      <family val="2"/>
    </font>
    <font>
      <sz val="10"/>
      <color indexed="9"/>
      <name val="Arial"/>
      <family val="2"/>
    </font>
    <font>
      <sz val="10"/>
      <color indexed="8"/>
      <name val="Rupee Foradian"/>
      <family val="2"/>
    </font>
    <font>
      <i/>
      <sz val="10"/>
      <color indexed="8"/>
      <name val="Arial"/>
      <family val="2"/>
    </font>
    <font>
      <u val="single"/>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4"/>
      <color indexed="17"/>
      <name val="Arial"/>
      <family val="2"/>
    </font>
    <font>
      <sz val="14"/>
      <color indexed="20"/>
      <name val="Arial"/>
      <family val="2"/>
    </font>
    <font>
      <sz val="14"/>
      <color indexed="60"/>
      <name val="Arial"/>
      <family val="2"/>
    </font>
    <font>
      <sz val="14"/>
      <color indexed="62"/>
      <name val="Arial"/>
      <family val="2"/>
    </font>
    <font>
      <b/>
      <sz val="14"/>
      <color indexed="63"/>
      <name val="Arial"/>
      <family val="2"/>
    </font>
    <font>
      <b/>
      <sz val="14"/>
      <color indexed="52"/>
      <name val="Arial"/>
      <family val="2"/>
    </font>
    <font>
      <sz val="14"/>
      <color indexed="52"/>
      <name val="Arial"/>
      <family val="2"/>
    </font>
    <font>
      <b/>
      <sz val="14"/>
      <color indexed="9"/>
      <name val="Arial"/>
      <family val="2"/>
    </font>
    <font>
      <sz val="14"/>
      <color indexed="10"/>
      <name val="Arial"/>
      <family val="2"/>
    </font>
    <font>
      <i/>
      <sz val="14"/>
      <color indexed="23"/>
      <name val="Arial"/>
      <family val="2"/>
    </font>
    <font>
      <b/>
      <sz val="14"/>
      <color indexed="8"/>
      <name val="Arial"/>
      <family val="2"/>
    </font>
    <font>
      <sz val="14"/>
      <color indexed="9"/>
      <name val="Arial"/>
      <family val="2"/>
    </font>
    <font>
      <b/>
      <sz val="11"/>
      <name val="Arial"/>
      <family val="2"/>
    </font>
    <font>
      <sz val="11"/>
      <name val="Arial"/>
      <family val="2"/>
    </font>
    <font>
      <b/>
      <sz val="11"/>
      <name val="Rupee Foradian"/>
      <family val="2"/>
    </font>
    <font>
      <sz val="10"/>
      <name val="Rupee"/>
      <family val="0"/>
    </font>
    <font>
      <b/>
      <sz val="10"/>
      <name val="Rupee"/>
      <family val="0"/>
    </font>
    <font>
      <b/>
      <sz val="12"/>
      <name val="Arial"/>
      <family val="2"/>
    </font>
    <font>
      <i/>
      <sz val="11"/>
      <name val="Arial"/>
      <family val="2"/>
    </font>
    <font>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style="thin"/>
    </border>
    <border>
      <left style="thin"/>
      <right style="thin"/>
      <top/>
      <bottom/>
    </border>
    <border>
      <left/>
      <right style="thin">
        <color indexed="8"/>
      </right>
      <top/>
      <bottom/>
    </border>
    <border>
      <left/>
      <right style="thin">
        <color indexed="8"/>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border>
    <border>
      <left style="thin"/>
      <right>
        <color indexed="63"/>
      </right>
      <top style="thin"/>
      <bottom style="double"/>
    </border>
    <border>
      <left/>
      <right/>
      <top style="thin"/>
      <bottom style="double"/>
    </border>
    <border>
      <left/>
      <right style="thin"/>
      <top style="thin"/>
      <bottom style="double"/>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top>
        <color indexed="63"/>
      </top>
      <bottom style="thin">
        <color indexed="8"/>
      </bottom>
    </border>
    <border>
      <left style="thin"/>
      <right style="thin">
        <color indexed="8"/>
      </right>
      <top>
        <color indexed="63"/>
      </top>
      <bottom style="thin"/>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176" fontId="0" fillId="0" borderId="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179" fontId="0" fillId="0" borderId="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184" fontId="2" fillId="0" borderId="0" applyNumberFormat="0" applyFont="0" applyFill="0" applyBorder="0" applyAlignment="0" applyProtection="0"/>
    <xf numFmtId="184" fontId="2" fillId="0" borderId="0" applyNumberFormat="0" applyFont="0" applyFill="0" applyBorder="0" applyAlignment="0" applyProtection="0"/>
    <xf numFmtId="184" fontId="2" fillId="0" borderId="0" applyNumberFormat="0" applyFon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23" borderId="7" applyNumberFormat="0" applyFont="0" applyAlignment="0" applyProtection="0"/>
    <xf numFmtId="0" fontId="20" fillId="20" borderId="8" applyNumberFormat="0" applyAlignment="0" applyProtection="0"/>
    <xf numFmtId="9" fontId="0"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344">
    <xf numFmtId="0" fontId="0" fillId="0" borderId="0" xfId="0" applyAlignment="1">
      <alignment/>
    </xf>
    <xf numFmtId="0" fontId="0" fillId="0" borderId="0" xfId="87" applyFont="1" applyAlignment="1">
      <alignment/>
    </xf>
    <xf numFmtId="0" fontId="0" fillId="0" borderId="10" xfId="87" applyFont="1" applyFill="1" applyBorder="1" applyAlignment="1">
      <alignment horizontal="left"/>
    </xf>
    <xf numFmtId="0" fontId="0" fillId="0" borderId="11" xfId="87" applyFont="1" applyFill="1" applyBorder="1" applyAlignment="1">
      <alignment wrapText="1"/>
    </xf>
    <xf numFmtId="0" fontId="0" fillId="0" borderId="11" xfId="87" applyFont="1" applyFill="1" applyBorder="1" applyAlignment="1">
      <alignment/>
    </xf>
    <xf numFmtId="170" fontId="3" fillId="0" borderId="12" xfId="0" applyNumberFormat="1" applyFont="1" applyFill="1" applyBorder="1" applyAlignment="1">
      <alignment horizontal="right"/>
    </xf>
    <xf numFmtId="0" fontId="0" fillId="0" borderId="13" xfId="87" applyFont="1" applyFill="1" applyBorder="1" applyAlignment="1">
      <alignment horizontal="left"/>
    </xf>
    <xf numFmtId="0" fontId="0" fillId="0" borderId="14" xfId="87" applyFont="1" applyFill="1" applyBorder="1" applyAlignment="1">
      <alignment wrapText="1"/>
    </xf>
    <xf numFmtId="0" fontId="0" fillId="0" borderId="15" xfId="87" applyFont="1" applyFill="1" applyBorder="1" applyAlignment="1">
      <alignment horizontal="left"/>
    </xf>
    <xf numFmtId="0" fontId="0" fillId="0" borderId="16" xfId="87" applyFont="1" applyFill="1" applyBorder="1" applyAlignment="1">
      <alignment wrapText="1"/>
    </xf>
    <xf numFmtId="172" fontId="6" fillId="0" borderId="17" xfId="86" applyNumberFormat="1" applyFont="1" applyFill="1" applyBorder="1" applyAlignment="1">
      <alignment horizontal="center"/>
      <protection/>
    </xf>
    <xf numFmtId="0" fontId="0" fillId="0" borderId="12" xfId="87" applyFont="1" applyFill="1" applyBorder="1" applyAlignment="1">
      <alignment wrapText="1"/>
    </xf>
    <xf numFmtId="172" fontId="6" fillId="0" borderId="18" xfId="86" applyNumberFormat="1" applyFont="1" applyFill="1" applyBorder="1" applyAlignment="1">
      <alignment horizontal="center"/>
      <protection/>
    </xf>
    <xf numFmtId="0" fontId="3" fillId="0" borderId="13" xfId="87" applyFont="1" applyFill="1" applyBorder="1" applyAlignment="1">
      <alignment horizontal="left"/>
    </xf>
    <xf numFmtId="3" fontId="3" fillId="0" borderId="19" xfId="87" applyNumberFormat="1" applyFont="1" applyFill="1" applyBorder="1" applyAlignment="1">
      <alignment horizontal="right"/>
    </xf>
    <xf numFmtId="3" fontId="3" fillId="0" borderId="0" xfId="87" applyNumberFormat="1" applyFont="1" applyFill="1" applyBorder="1" applyAlignment="1">
      <alignment horizontal="right"/>
    </xf>
    <xf numFmtId="3" fontId="3" fillId="0" borderId="17" xfId="87" applyNumberFormat="1" applyFont="1" applyFill="1" applyBorder="1" applyAlignment="1">
      <alignment horizontal="right"/>
    </xf>
    <xf numFmtId="0" fontId="0" fillId="0" borderId="15" xfId="87" applyFont="1" applyFill="1" applyBorder="1" applyAlignment="1">
      <alignment horizontal="left" indent="1"/>
    </xf>
    <xf numFmtId="173" fontId="6" fillId="0" borderId="19" xfId="86" applyNumberFormat="1" applyFont="1" applyFill="1" applyBorder="1" applyAlignment="1">
      <alignment horizontal="right"/>
      <protection/>
    </xf>
    <xf numFmtId="173" fontId="6" fillId="0" borderId="0" xfId="86" applyNumberFormat="1" applyFont="1" applyFill="1" applyBorder="1" applyAlignment="1">
      <alignment horizontal="right"/>
      <protection/>
    </xf>
    <xf numFmtId="173" fontId="6" fillId="0" borderId="19" xfId="86" applyNumberFormat="1" applyFont="1" applyFill="1" applyBorder="1" applyAlignment="1">
      <alignment/>
      <protection/>
    </xf>
    <xf numFmtId="0" fontId="3" fillId="0" borderId="15" xfId="87" applyFont="1" applyFill="1" applyBorder="1" applyAlignment="1">
      <alignment horizontal="left"/>
    </xf>
    <xf numFmtId="173" fontId="4" fillId="0" borderId="19" xfId="86" applyNumberFormat="1" applyFont="1" applyFill="1" applyBorder="1" applyAlignment="1">
      <alignment horizontal="right"/>
      <protection/>
    </xf>
    <xf numFmtId="173" fontId="4" fillId="0" borderId="19" xfId="86" applyNumberFormat="1" applyFont="1" applyFill="1" applyBorder="1" applyAlignment="1">
      <alignment/>
      <protection/>
    </xf>
    <xf numFmtId="174" fontId="3" fillId="0" borderId="19" xfId="51" applyNumberFormat="1" applyFont="1" applyFill="1" applyBorder="1" applyAlignment="1">
      <alignment horizontal="right"/>
    </xf>
    <xf numFmtId="174" fontId="3" fillId="0" borderId="0" xfId="51" applyNumberFormat="1" applyFont="1" applyFill="1" applyBorder="1" applyAlignment="1">
      <alignment horizontal="right"/>
    </xf>
    <xf numFmtId="174" fontId="3" fillId="0" borderId="19" xfId="51" applyNumberFormat="1" applyFont="1" applyFill="1" applyBorder="1" applyAlignment="1">
      <alignment/>
    </xf>
    <xf numFmtId="174" fontId="0" fillId="0" borderId="19" xfId="51" applyNumberFormat="1" applyFont="1" applyFill="1" applyBorder="1" applyAlignment="1">
      <alignment horizontal="right"/>
    </xf>
    <xf numFmtId="174" fontId="0" fillId="0" borderId="0" xfId="51" applyNumberFormat="1" applyFont="1" applyFill="1" applyBorder="1" applyAlignment="1">
      <alignment horizontal="right"/>
    </xf>
    <xf numFmtId="174" fontId="0" fillId="0" borderId="19" xfId="51" applyNumberFormat="1" applyFont="1" applyFill="1" applyBorder="1" applyAlignment="1">
      <alignment/>
    </xf>
    <xf numFmtId="0" fontId="0" fillId="0" borderId="15" xfId="15" applyFont="1" applyFill="1" applyBorder="1" applyAlignment="1">
      <alignment horizontal="left"/>
    </xf>
    <xf numFmtId="0" fontId="0" fillId="0" borderId="0" xfId="15" applyFont="1" applyFill="1" applyBorder="1" applyAlignment="1">
      <alignment/>
    </xf>
    <xf numFmtId="0" fontId="0" fillId="0" borderId="15" xfId="15" applyFont="1" applyFill="1" applyBorder="1" applyAlignment="1">
      <alignment horizontal="left" indent="1"/>
    </xf>
    <xf numFmtId="0" fontId="0" fillId="0" borderId="0" xfId="15" applyFont="1" applyFill="1" applyBorder="1" applyAlignment="1">
      <alignment/>
    </xf>
    <xf numFmtId="0" fontId="0" fillId="0" borderId="15" xfId="15" applyFont="1" applyFill="1" applyBorder="1" applyAlignment="1">
      <alignment horizontal="left" wrapText="1"/>
    </xf>
    <xf numFmtId="0" fontId="0" fillId="0" borderId="0" xfId="15" applyFont="1" applyFill="1" applyBorder="1" applyAlignment="1">
      <alignment horizontal="left" wrapText="1"/>
    </xf>
    <xf numFmtId="175" fontId="8" fillId="0" borderId="19" xfId="51" applyNumberFormat="1" applyFont="1" applyFill="1" applyBorder="1" applyAlignment="1">
      <alignment horizontal="right"/>
    </xf>
    <xf numFmtId="175" fontId="0" fillId="0" borderId="0" xfId="51" applyNumberFormat="1" applyFont="1" applyFill="1" applyBorder="1" applyAlignment="1">
      <alignment horizontal="right"/>
    </xf>
    <xf numFmtId="174" fontId="4" fillId="0" borderId="19" xfId="51" applyNumberFormat="1" applyFont="1" applyFill="1" applyBorder="1" applyAlignment="1">
      <alignment horizontal="right"/>
    </xf>
    <xf numFmtId="2" fontId="3" fillId="0" borderId="10" xfId="46" applyNumberFormat="1" applyFont="1" applyFill="1" applyBorder="1" applyAlignment="1">
      <alignment horizontal="left"/>
    </xf>
    <xf numFmtId="175" fontId="0" fillId="0" borderId="12" xfId="46" applyNumberFormat="1" applyFont="1" applyFill="1" applyBorder="1" applyAlignment="1">
      <alignment/>
    </xf>
    <xf numFmtId="177" fontId="4" fillId="0" borderId="18" xfId="86" applyNumberFormat="1" applyFont="1" applyFill="1" applyBorder="1" applyAlignment="1">
      <alignment horizontal="right"/>
      <protection/>
    </xf>
    <xf numFmtId="1" fontId="3" fillId="0" borderId="15" xfId="15" applyNumberFormat="1" applyFont="1" applyFill="1" applyBorder="1" applyAlignment="1">
      <alignment horizontal="left"/>
    </xf>
    <xf numFmtId="1" fontId="3" fillId="0" borderId="0" xfId="15" applyNumberFormat="1" applyFont="1" applyFill="1" applyBorder="1" applyAlignment="1">
      <alignment/>
    </xf>
    <xf numFmtId="171" fontId="3" fillId="0" borderId="19" xfId="87" applyNumberFormat="1" applyFont="1" applyFill="1" applyBorder="1" applyAlignment="1">
      <alignment/>
    </xf>
    <xf numFmtId="175" fontId="3" fillId="0" borderId="19" xfId="51" applyNumberFormat="1" applyFont="1" applyFill="1" applyBorder="1" applyAlignment="1">
      <alignment/>
    </xf>
    <xf numFmtId="171" fontId="3" fillId="0" borderId="16" xfId="87" applyNumberFormat="1" applyFont="1" applyFill="1" applyBorder="1" applyAlignment="1">
      <alignment/>
    </xf>
    <xf numFmtId="0" fontId="0" fillId="0" borderId="15" xfId="15" applyFont="1" applyFill="1" applyBorder="1" applyAlignment="1">
      <alignment horizontal="left"/>
    </xf>
    <xf numFmtId="0" fontId="3" fillId="0" borderId="0" xfId="15" applyFont="1" applyFill="1" applyBorder="1" applyAlignment="1">
      <alignment/>
    </xf>
    <xf numFmtId="178" fontId="3" fillId="0" borderId="19" xfId="51" applyNumberFormat="1" applyFont="1" applyFill="1" applyBorder="1" applyAlignment="1" applyProtection="1">
      <alignment horizontal="right"/>
      <protection/>
    </xf>
    <xf numFmtId="178" fontId="0" fillId="0" borderId="19" xfId="51" applyNumberFormat="1" applyFont="1" applyFill="1" applyBorder="1" applyAlignment="1" applyProtection="1">
      <alignment horizontal="right"/>
      <protection/>
    </xf>
    <xf numFmtId="178" fontId="0" fillId="0" borderId="16" xfId="51" applyNumberFormat="1" applyFont="1" applyFill="1" applyBorder="1" applyAlignment="1" applyProtection="1">
      <alignment horizontal="right"/>
      <protection/>
    </xf>
    <xf numFmtId="43" fontId="0" fillId="0" borderId="15" xfId="46" applyNumberFormat="1" applyFont="1" applyFill="1" applyBorder="1" applyAlignment="1">
      <alignment horizontal="left"/>
    </xf>
    <xf numFmtId="39" fontId="0" fillId="0" borderId="20" xfId="46" applyNumberFormat="1" applyFont="1" applyFill="1" applyBorder="1" applyAlignment="1">
      <alignment horizontal="left"/>
    </xf>
    <xf numFmtId="43" fontId="3" fillId="0" borderId="19" xfId="51" applyFont="1" applyFill="1" applyBorder="1" applyAlignment="1" applyProtection="1">
      <alignment horizontal="right"/>
      <protection/>
    </xf>
    <xf numFmtId="179" fontId="0" fillId="0" borderId="19" xfId="51" applyNumberFormat="1" applyFont="1" applyFill="1" applyBorder="1" applyAlignment="1" applyProtection="1">
      <alignment horizontal="right"/>
      <protection/>
    </xf>
    <xf numFmtId="43" fontId="0" fillId="0" borderId="16" xfId="51" applyFont="1" applyFill="1" applyBorder="1" applyAlignment="1" applyProtection="1">
      <alignment horizontal="right"/>
      <protection/>
    </xf>
    <xf numFmtId="2" fontId="3" fillId="0" borderId="15" xfId="17" applyNumberFormat="1" applyFont="1" applyFill="1" applyBorder="1" applyAlignment="1" applyProtection="1">
      <alignment horizontal="left" vertical="center"/>
      <protection/>
    </xf>
    <xf numFmtId="2" fontId="0" fillId="0" borderId="20" xfId="17" applyNumberFormat="1" applyFont="1" applyFill="1" applyBorder="1" applyAlignment="1" applyProtection="1">
      <alignment horizontal="left" vertical="center"/>
      <protection/>
    </xf>
    <xf numFmtId="174" fontId="0" fillId="0" borderId="19" xfId="46" applyNumberFormat="1" applyFont="1" applyFill="1" applyBorder="1" applyAlignment="1">
      <alignment horizontal="right"/>
    </xf>
    <xf numFmtId="178" fontId="0" fillId="0" borderId="19" xfId="46" applyNumberFormat="1" applyFont="1" applyFill="1" applyBorder="1" applyAlignment="1">
      <alignment horizontal="right"/>
    </xf>
    <xf numFmtId="174" fontId="0" fillId="0" borderId="16" xfId="46" applyNumberFormat="1" applyFont="1" applyFill="1" applyBorder="1" applyAlignment="1">
      <alignment horizontal="right"/>
    </xf>
    <xf numFmtId="2" fontId="0" fillId="0" borderId="15" xfId="17" applyNumberFormat="1" applyFont="1" applyFill="1" applyBorder="1" applyAlignment="1" applyProtection="1">
      <alignment horizontal="left" vertical="center"/>
      <protection/>
    </xf>
    <xf numFmtId="0" fontId="0" fillId="0" borderId="20" xfId="15" applyFont="1" applyFill="1" applyBorder="1" applyAlignment="1">
      <alignment horizontal="left"/>
    </xf>
    <xf numFmtId="174" fontId="3" fillId="0" borderId="19" xfId="46" applyNumberFormat="1" applyFont="1" applyFill="1" applyBorder="1" applyAlignment="1">
      <alignment horizontal="right"/>
    </xf>
    <xf numFmtId="2" fontId="0" fillId="0" borderId="20" xfId="17" applyNumberFormat="1" applyFont="1" applyFill="1" applyBorder="1" applyAlignment="1" applyProtection="1">
      <alignment horizontal="left" vertical="top" wrapText="1"/>
      <protection/>
    </xf>
    <xf numFmtId="43" fontId="3" fillId="0" borderId="19" xfId="46" applyNumberFormat="1" applyFont="1" applyFill="1" applyBorder="1" applyAlignment="1">
      <alignment horizontal="right"/>
    </xf>
    <xf numFmtId="179" fontId="0" fillId="0" borderId="19" xfId="46" applyNumberFormat="1" applyFont="1" applyFill="1" applyBorder="1" applyAlignment="1">
      <alignment horizontal="right"/>
    </xf>
    <xf numFmtId="43" fontId="0" fillId="0" borderId="16" xfId="46" applyNumberFormat="1" applyFont="1" applyFill="1" applyBorder="1" applyAlignment="1">
      <alignment horizontal="right"/>
    </xf>
    <xf numFmtId="43" fontId="0" fillId="0" borderId="19" xfId="46" applyNumberFormat="1" applyFont="1" applyFill="1" applyBorder="1" applyAlignment="1">
      <alignment horizontal="right"/>
    </xf>
    <xf numFmtId="2" fontId="0" fillId="0" borderId="10" xfId="17" applyNumberFormat="1" applyFont="1" applyFill="1" applyBorder="1" applyAlignment="1" applyProtection="1">
      <alignment horizontal="left" vertical="center"/>
      <protection/>
    </xf>
    <xf numFmtId="2" fontId="0" fillId="0" borderId="21" xfId="17" applyNumberFormat="1" applyFont="1" applyFill="1" applyBorder="1" applyAlignment="1" applyProtection="1">
      <alignment horizontal="left" vertical="top" wrapText="1"/>
      <protection/>
    </xf>
    <xf numFmtId="43" fontId="3" fillId="0" borderId="19" xfId="46" applyNumberFormat="1" applyFont="1" applyFill="1" applyBorder="1" applyAlignment="1">
      <alignment horizontal="right" vertical="center"/>
    </xf>
    <xf numFmtId="43" fontId="0" fillId="0" borderId="19" xfId="46" applyNumberFormat="1" applyFont="1" applyFill="1" applyBorder="1" applyAlignment="1">
      <alignment horizontal="right" vertical="center"/>
    </xf>
    <xf numFmtId="43" fontId="0" fillId="0" borderId="16" xfId="46" applyNumberFormat="1" applyFont="1" applyFill="1" applyBorder="1" applyAlignment="1">
      <alignment horizontal="right" vertical="center"/>
    </xf>
    <xf numFmtId="0" fontId="0" fillId="0" borderId="22" xfId="87" applyFont="1" applyFill="1" applyBorder="1" applyAlignment="1">
      <alignment/>
    </xf>
    <xf numFmtId="0" fontId="0" fillId="0" borderId="22" xfId="87" applyFont="1" applyFill="1" applyBorder="1" applyAlignment="1">
      <alignment wrapText="1"/>
    </xf>
    <xf numFmtId="174" fontId="0" fillId="0" borderId="22" xfId="51" applyNumberFormat="1" applyFont="1" applyFill="1" applyBorder="1" applyAlignment="1">
      <alignment horizontal="right"/>
    </xf>
    <xf numFmtId="0" fontId="4" fillId="0" borderId="0" xfId="86" applyFont="1" applyFill="1" applyBorder="1">
      <alignment/>
      <protection/>
    </xf>
    <xf numFmtId="0" fontId="4" fillId="0" borderId="0" xfId="86" applyFont="1" applyFill="1" applyBorder="1" applyAlignment="1">
      <alignment wrapText="1"/>
      <protection/>
    </xf>
    <xf numFmtId="172" fontId="4" fillId="0" borderId="0" xfId="86" applyNumberFormat="1" applyFont="1" applyFill="1" applyBorder="1">
      <alignment/>
      <protection/>
    </xf>
    <xf numFmtId="172" fontId="6" fillId="0" borderId="0" xfId="86" applyNumberFormat="1" applyFont="1" applyFill="1" applyBorder="1">
      <alignment/>
      <protection/>
    </xf>
    <xf numFmtId="0" fontId="3" fillId="0" borderId="0" xfId="0" applyFont="1" applyFill="1" applyBorder="1" applyAlignment="1">
      <alignment horizontal="justify" vertical="top"/>
    </xf>
    <xf numFmtId="9" fontId="3" fillId="0" borderId="0" xfId="91" applyFont="1" applyFill="1" applyBorder="1" applyAlignment="1">
      <alignment horizontal="left" wrapText="1"/>
    </xf>
    <xf numFmtId="171" fontId="3" fillId="0" borderId="0" xfId="0" applyNumberFormat="1" applyFont="1" applyFill="1" applyBorder="1" applyAlignment="1">
      <alignment horizontal="center"/>
    </xf>
    <xf numFmtId="170" fontId="3" fillId="0" borderId="0" xfId="0" applyNumberFormat="1" applyFont="1" applyFill="1" applyBorder="1" applyAlignment="1">
      <alignment horizontal="right"/>
    </xf>
    <xf numFmtId="0" fontId="0" fillId="0" borderId="23" xfId="87" applyFont="1" applyBorder="1" applyAlignment="1">
      <alignment/>
    </xf>
    <xf numFmtId="0" fontId="3" fillId="0" borderId="24" xfId="0" applyFont="1" applyFill="1" applyBorder="1" applyAlignment="1">
      <alignment/>
    </xf>
    <xf numFmtId="0" fontId="3" fillId="0" borderId="10" xfId="0" applyFont="1" applyFill="1" applyBorder="1" applyAlignment="1">
      <alignment horizontal="center" vertical="center"/>
    </xf>
    <xf numFmtId="0" fontId="0" fillId="0" borderId="11" xfId="0" applyFont="1" applyFill="1" applyBorder="1" applyAlignment="1">
      <alignment horizontal="center" vertical="center" wrapText="1"/>
    </xf>
    <xf numFmtId="0" fontId="3" fillId="0" borderId="13" xfId="0" applyFont="1" applyBorder="1" applyAlignment="1">
      <alignment horizontal="left"/>
    </xf>
    <xf numFmtId="0" fontId="0" fillId="0" borderId="25" xfId="0" applyFont="1" applyFill="1" applyBorder="1" applyAlignment="1">
      <alignment wrapText="1"/>
    </xf>
    <xf numFmtId="0" fontId="0" fillId="0" borderId="13" xfId="0" applyFont="1" applyBorder="1" applyAlignment="1">
      <alignment/>
    </xf>
    <xf numFmtId="0" fontId="3" fillId="0" borderId="14" xfId="0" applyFont="1" applyFill="1" applyBorder="1" applyAlignment="1">
      <alignment/>
    </xf>
    <xf numFmtId="0" fontId="0" fillId="0" borderId="13" xfId="0" applyFont="1" applyFill="1" applyBorder="1" applyAlignment="1">
      <alignment/>
    </xf>
    <xf numFmtId="174" fontId="3" fillId="0" borderId="14" xfId="46" applyNumberFormat="1" applyFont="1" applyFill="1" applyBorder="1" applyAlignment="1">
      <alignment/>
    </xf>
    <xf numFmtId="0" fontId="3" fillId="0" borderId="15" xfId="0" applyFont="1" applyBorder="1" applyAlignment="1">
      <alignment horizontal="left"/>
    </xf>
    <xf numFmtId="0" fontId="0" fillId="0" borderId="0" xfId="0" applyFont="1" applyBorder="1" applyAlignment="1">
      <alignment horizontal="left" wrapText="1"/>
    </xf>
    <xf numFmtId="174" fontId="0" fillId="0" borderId="15" xfId="46" applyNumberFormat="1" applyFont="1" applyFill="1" applyBorder="1" applyAlignment="1">
      <alignment/>
    </xf>
    <xf numFmtId="174" fontId="0" fillId="0" borderId="16" xfId="46" applyNumberFormat="1" applyFont="1" applyFill="1" applyBorder="1" applyAlignment="1">
      <alignment/>
    </xf>
    <xf numFmtId="174" fontId="0" fillId="0" borderId="10" xfId="46" applyNumberFormat="1" applyFont="1" applyFill="1" applyBorder="1" applyAlignment="1">
      <alignment/>
    </xf>
    <xf numFmtId="0" fontId="0" fillId="0" borderId="10" xfId="87" applyFont="1" applyBorder="1" applyAlignment="1">
      <alignment/>
    </xf>
    <xf numFmtId="0" fontId="0" fillId="0" borderId="11" xfId="0" applyFont="1" applyFill="1" applyBorder="1" applyAlignment="1">
      <alignment horizontal="left" wrapText="1"/>
    </xf>
    <xf numFmtId="0" fontId="0" fillId="0" borderId="10" xfId="0" applyFont="1" applyBorder="1" applyAlignment="1">
      <alignment/>
    </xf>
    <xf numFmtId="0" fontId="0" fillId="0" borderId="11" xfId="87" applyFont="1" applyBorder="1" applyAlignment="1">
      <alignment/>
    </xf>
    <xf numFmtId="0" fontId="0" fillId="0" borderId="10" xfId="0" applyFont="1" applyFill="1" applyBorder="1" applyAlignment="1">
      <alignment/>
    </xf>
    <xf numFmtId="0" fontId="0" fillId="0" borderId="12" xfId="87" applyFont="1" applyBorder="1" applyAlignment="1">
      <alignment/>
    </xf>
    <xf numFmtId="0" fontId="3" fillId="0" borderId="26" xfId="0" applyFont="1" applyBorder="1" applyAlignment="1">
      <alignment horizontal="left"/>
    </xf>
    <xf numFmtId="0" fontId="3" fillId="0" borderId="27" xfId="0" applyFont="1" applyFill="1" applyBorder="1" applyAlignment="1">
      <alignment horizontal="left" wrapText="1"/>
    </xf>
    <xf numFmtId="0" fontId="0" fillId="0" borderId="26" xfId="0" applyFont="1" applyBorder="1" applyAlignment="1">
      <alignment/>
    </xf>
    <xf numFmtId="174" fontId="3" fillId="0" borderId="28" xfId="46" applyNumberFormat="1" applyFont="1" applyFill="1" applyBorder="1" applyAlignment="1">
      <alignment/>
    </xf>
    <xf numFmtId="0" fontId="0" fillId="0" borderId="26" xfId="0" applyFont="1" applyFill="1" applyBorder="1" applyAlignment="1">
      <alignment/>
    </xf>
    <xf numFmtId="0" fontId="0" fillId="0" borderId="0" xfId="0" applyFont="1" applyFill="1" applyBorder="1" applyAlignment="1">
      <alignment horizontal="left" wrapText="1"/>
    </xf>
    <xf numFmtId="0" fontId="0" fillId="0" borderId="15" xfId="0" applyFont="1" applyBorder="1" applyAlignment="1">
      <alignment/>
    </xf>
    <xf numFmtId="0" fontId="0" fillId="0" borderId="15" xfId="0" applyFont="1" applyFill="1" applyBorder="1" applyAlignment="1">
      <alignment/>
    </xf>
    <xf numFmtId="174" fontId="0" fillId="0" borderId="15" xfId="46" applyNumberFormat="1" applyFont="1" applyBorder="1" applyAlignment="1">
      <alignment/>
    </xf>
    <xf numFmtId="0" fontId="3" fillId="0" borderId="27" xfId="0" applyFont="1" applyFill="1" applyBorder="1" applyAlignment="1">
      <alignment wrapText="1"/>
    </xf>
    <xf numFmtId="0" fontId="3" fillId="0" borderId="0" xfId="0" applyFont="1" applyBorder="1" applyAlignment="1">
      <alignment horizontal="left"/>
    </xf>
    <xf numFmtId="0" fontId="3" fillId="0" borderId="0" xfId="0" applyFont="1" applyFill="1" applyBorder="1" applyAlignment="1">
      <alignment wrapText="1"/>
    </xf>
    <xf numFmtId="0" fontId="0" fillId="0" borderId="0" xfId="0" applyFont="1" applyBorder="1" applyAlignment="1">
      <alignment/>
    </xf>
    <xf numFmtId="174" fontId="3" fillId="0" borderId="0" xfId="46" applyNumberFormat="1" applyFont="1" applyFill="1" applyBorder="1" applyAlignment="1">
      <alignment/>
    </xf>
    <xf numFmtId="0" fontId="4" fillId="0" borderId="0" xfId="86" applyFont="1" applyFill="1" applyBorder="1" applyAlignment="1">
      <alignment vertical="top"/>
      <protection/>
    </xf>
    <xf numFmtId="172" fontId="4" fillId="0" borderId="0" xfId="86" applyNumberFormat="1" applyFont="1" applyFill="1" applyBorder="1" applyAlignment="1">
      <alignment wrapText="1"/>
      <protection/>
    </xf>
    <xf numFmtId="0" fontId="6" fillId="0" borderId="0" xfId="86" applyFont="1" applyFill="1" applyBorder="1" applyAlignment="1">
      <alignment horizontal="justify" vertical="justify"/>
      <protection/>
    </xf>
    <xf numFmtId="0" fontId="6" fillId="0" borderId="0" xfId="86" applyFont="1" applyFill="1" applyBorder="1" applyAlignment="1">
      <alignment horizontal="justify" vertical="top" wrapText="1"/>
      <protection/>
    </xf>
    <xf numFmtId="0" fontId="6" fillId="0" borderId="0" xfId="86" applyFont="1" applyFill="1" applyBorder="1" applyAlignment="1">
      <alignment horizontal="left" vertical="justify" wrapText="1"/>
      <protection/>
    </xf>
    <xf numFmtId="0" fontId="6" fillId="0" borderId="0" xfId="86" applyFont="1" applyFill="1" applyBorder="1" applyAlignment="1">
      <alignment horizontal="left" vertical="justify"/>
      <protection/>
    </xf>
    <xf numFmtId="0" fontId="0" fillId="0" borderId="0" xfId="87" applyFont="1" applyFill="1" applyBorder="1" applyAlignment="1">
      <alignment/>
    </xf>
    <xf numFmtId="0" fontId="0" fillId="0" borderId="0" xfId="0" applyFill="1" applyAlignment="1">
      <alignment vertical="top" wrapText="1"/>
    </xf>
    <xf numFmtId="0" fontId="6" fillId="0" borderId="0" xfId="86" applyFont="1" applyFill="1" applyBorder="1" applyAlignment="1">
      <alignment horizontal="left" vertical="top" wrapText="1"/>
      <protection/>
    </xf>
    <xf numFmtId="0" fontId="6" fillId="0" borderId="0" xfId="86" applyFont="1" applyFill="1" applyBorder="1" applyAlignment="1">
      <alignment vertical="justify" wrapText="1"/>
      <protection/>
    </xf>
    <xf numFmtId="170" fontId="3" fillId="0" borderId="11" xfId="0" applyNumberFormat="1" applyFont="1" applyFill="1" applyBorder="1" applyAlignment="1">
      <alignment horizontal="right"/>
    </xf>
    <xf numFmtId="0" fontId="0" fillId="0" borderId="13" xfId="0" applyFont="1" applyFill="1" applyBorder="1" applyAlignment="1">
      <alignment horizontal="center"/>
    </xf>
    <xf numFmtId="0" fontId="0" fillId="0" borderId="14" xfId="0" applyFont="1" applyFill="1" applyBorder="1" applyAlignment="1">
      <alignment horizontal="center" wrapText="1"/>
    </xf>
    <xf numFmtId="0" fontId="0" fillId="0" borderId="15" xfId="0" applyFont="1" applyFill="1" applyBorder="1" applyAlignment="1">
      <alignment horizontal="center"/>
    </xf>
    <xf numFmtId="0" fontId="0" fillId="0" borderId="16" xfId="0" applyFont="1" applyFill="1" applyBorder="1" applyAlignment="1">
      <alignment horizontal="center" wrapText="1"/>
    </xf>
    <xf numFmtId="172" fontId="6" fillId="0" borderId="25" xfId="86" applyNumberFormat="1" applyFont="1" applyFill="1" applyBorder="1" applyAlignment="1">
      <alignment horizontal="center"/>
      <protection/>
    </xf>
    <xf numFmtId="0" fontId="0" fillId="0" borderId="10" xfId="0" applyFont="1" applyFill="1" applyBorder="1" applyAlignment="1">
      <alignment horizontal="center"/>
    </xf>
    <xf numFmtId="0" fontId="0" fillId="0" borderId="12" xfId="0" applyFont="1" applyFill="1" applyBorder="1" applyAlignment="1">
      <alignment horizontal="center" wrapText="1"/>
    </xf>
    <xf numFmtId="0" fontId="0" fillId="0" borderId="14" xfId="0" applyFont="1" applyFill="1" applyBorder="1" applyAlignment="1">
      <alignment horizontal="left" wrapText="1"/>
    </xf>
    <xf numFmtId="173" fontId="0" fillId="0" borderId="17" xfId="46" applyNumberFormat="1" applyFill="1" applyBorder="1" applyAlignment="1">
      <alignment horizontal="right"/>
    </xf>
    <xf numFmtId="2" fontId="0" fillId="0" borderId="15" xfId="17" applyNumberFormat="1" applyFont="1" applyFill="1" applyBorder="1" applyAlignment="1" applyProtection="1">
      <alignment horizontal="center" vertical="center"/>
      <protection/>
    </xf>
    <xf numFmtId="2" fontId="0" fillId="0" borderId="20" xfId="17" applyNumberFormat="1" applyFont="1" applyFill="1" applyBorder="1" applyAlignment="1" applyProtection="1">
      <alignment horizontal="left" vertical="center" wrapText="1"/>
      <protection/>
    </xf>
    <xf numFmtId="178" fontId="0" fillId="0" borderId="20" xfId="46" applyNumberFormat="1" applyFont="1" applyFill="1" applyBorder="1" applyAlignment="1" applyProtection="1">
      <alignment horizontal="center"/>
      <protection/>
    </xf>
    <xf numFmtId="2" fontId="0" fillId="0" borderId="10" xfId="17" applyNumberFormat="1" applyFont="1" applyFill="1" applyBorder="1" applyAlignment="1" applyProtection="1">
      <alignment horizontal="center" vertical="center"/>
      <protection/>
    </xf>
    <xf numFmtId="2" fontId="0" fillId="0" borderId="21" xfId="17" applyNumberFormat="1" applyFont="1" applyFill="1" applyBorder="1" applyAlignment="1" applyProtection="1">
      <alignment horizontal="left" vertical="center" wrapText="1"/>
      <protection/>
    </xf>
    <xf numFmtId="178" fontId="0" fillId="0" borderId="21" xfId="46" applyNumberFormat="1" applyFont="1" applyFill="1" applyBorder="1" applyAlignment="1" applyProtection="1">
      <alignment horizontal="center"/>
      <protection/>
    </xf>
    <xf numFmtId="171" fontId="0" fillId="0" borderId="0" xfId="0" applyNumberFormat="1" applyFont="1" applyFill="1" applyBorder="1" applyAlignment="1">
      <alignment horizontal="left"/>
    </xf>
    <xf numFmtId="0" fontId="4" fillId="0" borderId="0" xfId="86" applyFont="1" applyFill="1" applyBorder="1" applyAlignment="1">
      <alignment horizontal="center" vertical="top"/>
      <protection/>
    </xf>
    <xf numFmtId="172" fontId="6" fillId="0" borderId="0" xfId="0" applyNumberFormat="1" applyFont="1" applyFill="1" applyBorder="1" applyAlignment="1">
      <alignment horizontal="left" indent="2"/>
    </xf>
    <xf numFmtId="172" fontId="6" fillId="0" borderId="0" xfId="0" applyNumberFormat="1" applyFont="1" applyFill="1" applyBorder="1" applyAlignment="1">
      <alignment horizontal="right"/>
    </xf>
    <xf numFmtId="0" fontId="0" fillId="0" borderId="0" xfId="87" applyFont="1" applyFill="1" applyBorder="1" applyAlignment="1">
      <alignment horizontal="right"/>
    </xf>
    <xf numFmtId="172" fontId="6" fillId="0" borderId="0" xfId="0" applyNumberFormat="1" applyFont="1" applyFill="1" applyBorder="1" applyAlignment="1">
      <alignment horizontal="left" indent="7"/>
    </xf>
    <xf numFmtId="172" fontId="4" fillId="0" borderId="0" xfId="86" applyNumberFormat="1" applyFont="1" applyFill="1" applyBorder="1" applyAlignment="1">
      <alignment horizontal="left" indent="2"/>
      <protection/>
    </xf>
    <xf numFmtId="172" fontId="4" fillId="0" borderId="0" xfId="86" applyNumberFormat="1" applyFont="1" applyFill="1" applyBorder="1" applyAlignment="1">
      <alignment horizontal="right"/>
      <protection/>
    </xf>
    <xf numFmtId="0" fontId="6" fillId="0" borderId="0" xfId="86" applyFont="1" applyFill="1" applyBorder="1">
      <alignment/>
      <protection/>
    </xf>
    <xf numFmtId="0" fontId="6" fillId="0" borderId="0" xfId="86" applyFont="1" applyFill="1" applyBorder="1" applyAlignment="1">
      <alignment wrapText="1"/>
      <protection/>
    </xf>
    <xf numFmtId="172" fontId="10" fillId="0" borderId="0" xfId="86" applyNumberFormat="1" applyFont="1" applyFill="1" applyBorder="1" applyAlignment="1">
      <alignment horizontal="left" indent="2"/>
      <protection/>
    </xf>
    <xf numFmtId="172" fontId="10" fillId="0" borderId="0" xfId="86" applyNumberFormat="1" applyFont="1" applyFill="1" applyBorder="1" applyAlignment="1">
      <alignment horizontal="right"/>
      <protection/>
    </xf>
    <xf numFmtId="0" fontId="6" fillId="0" borderId="10" xfId="86" applyFont="1" applyFill="1" applyBorder="1">
      <alignment/>
      <protection/>
    </xf>
    <xf numFmtId="0" fontId="6" fillId="0" borderId="11" xfId="86" applyFont="1" applyFill="1" applyBorder="1" applyAlignment="1">
      <alignment wrapText="1"/>
      <protection/>
    </xf>
    <xf numFmtId="172" fontId="6" fillId="0" borderId="11" xfId="86" applyNumberFormat="1" applyFont="1" applyFill="1" applyBorder="1">
      <alignment/>
      <protection/>
    </xf>
    <xf numFmtId="172" fontId="10" fillId="0" borderId="11" xfId="86" applyNumberFormat="1" applyFont="1" applyFill="1" applyBorder="1" applyAlignment="1">
      <alignment horizontal="left" indent="2"/>
      <protection/>
    </xf>
    <xf numFmtId="172" fontId="10" fillId="0" borderId="12" xfId="86" applyNumberFormat="1" applyFont="1" applyFill="1" applyBorder="1" applyAlignment="1">
      <alignment horizontal="left"/>
      <protection/>
    </xf>
    <xf numFmtId="0" fontId="4" fillId="0" borderId="13" xfId="86" applyFont="1" applyFill="1" applyBorder="1">
      <alignment/>
      <protection/>
    </xf>
    <xf numFmtId="0" fontId="6" fillId="0" borderId="14" xfId="86" applyFont="1" applyBorder="1" applyAlignment="1">
      <alignment wrapText="1"/>
      <protection/>
    </xf>
    <xf numFmtId="173" fontId="4" fillId="0" borderId="17" xfId="86" applyNumberFormat="1" applyFont="1" applyFill="1" applyBorder="1">
      <alignment/>
      <protection/>
    </xf>
    <xf numFmtId="0" fontId="4" fillId="0" borderId="15" xfId="86" applyFont="1" applyFill="1" applyBorder="1" applyAlignment="1">
      <alignment horizontal="left" indent="1"/>
      <protection/>
    </xf>
    <xf numFmtId="0" fontId="6" fillId="0" borderId="16" xfId="86" applyFont="1" applyBorder="1" applyAlignment="1">
      <alignment wrapText="1"/>
      <protection/>
    </xf>
    <xf numFmtId="173" fontId="4" fillId="0" borderId="19" xfId="86" applyNumberFormat="1" applyFont="1" applyFill="1" applyBorder="1">
      <alignment/>
      <protection/>
    </xf>
    <xf numFmtId="0" fontId="6" fillId="0" borderId="15" xfId="86" applyFont="1" applyFill="1" applyBorder="1" applyAlignment="1">
      <alignment horizontal="left" indent="1"/>
      <protection/>
    </xf>
    <xf numFmtId="173" fontId="6" fillId="0" borderId="19" xfId="86" applyNumberFormat="1" applyFont="1" applyFill="1" applyBorder="1">
      <alignment/>
      <protection/>
    </xf>
    <xf numFmtId="0" fontId="6" fillId="0" borderId="10" xfId="86" applyFont="1" applyFill="1" applyBorder="1" applyAlignment="1">
      <alignment horizontal="left" indent="1"/>
      <protection/>
    </xf>
    <xf numFmtId="0" fontId="6" fillId="0" borderId="12" xfId="86" applyFont="1" applyBorder="1" applyAlignment="1">
      <alignment wrapText="1"/>
      <protection/>
    </xf>
    <xf numFmtId="173" fontId="6" fillId="0" borderId="18" xfId="86" applyNumberFormat="1" applyFont="1" applyFill="1" applyBorder="1">
      <alignment/>
      <protection/>
    </xf>
    <xf numFmtId="0" fontId="4" fillId="0" borderId="13" xfId="86" applyFont="1" applyFill="1" applyBorder="1" applyAlignment="1">
      <alignment horizontal="left" indent="1"/>
      <protection/>
    </xf>
    <xf numFmtId="0" fontId="4" fillId="0" borderId="17" xfId="86" applyFont="1" applyFill="1" applyBorder="1" applyAlignment="1">
      <alignment horizontal="left"/>
      <protection/>
    </xf>
    <xf numFmtId="0" fontId="6" fillId="0" borderId="17" xfId="86" applyFont="1" applyBorder="1" applyAlignment="1">
      <alignment wrapText="1"/>
      <protection/>
    </xf>
    <xf numFmtId="173" fontId="4" fillId="0" borderId="17" xfId="86" applyNumberFormat="1" applyFont="1" applyFill="1" applyBorder="1" applyAlignment="1">
      <alignment horizontal="right"/>
      <protection/>
    </xf>
    <xf numFmtId="0" fontId="6" fillId="0" borderId="13" xfId="86" applyFont="1" applyFill="1" applyBorder="1" applyAlignment="1">
      <alignment horizontal="left"/>
      <protection/>
    </xf>
    <xf numFmtId="0" fontId="6" fillId="0" borderId="25" xfId="86" applyFont="1" applyBorder="1" applyAlignment="1">
      <alignment wrapText="1"/>
      <protection/>
    </xf>
    <xf numFmtId="173" fontId="6" fillId="0" borderId="17" xfId="86" applyNumberFormat="1" applyFont="1" applyFill="1" applyBorder="1">
      <alignment/>
      <protection/>
    </xf>
    <xf numFmtId="173" fontId="6" fillId="0" borderId="14" xfId="86" applyNumberFormat="1" applyFont="1" applyFill="1" applyBorder="1">
      <alignment/>
      <protection/>
    </xf>
    <xf numFmtId="0" fontId="6" fillId="0" borderId="15" xfId="86" applyFont="1" applyFill="1" applyBorder="1" applyAlignment="1">
      <alignment horizontal="left"/>
      <protection/>
    </xf>
    <xf numFmtId="0" fontId="6" fillId="0" borderId="0" xfId="86" applyFont="1" applyBorder="1" applyAlignment="1">
      <alignment wrapText="1"/>
      <protection/>
    </xf>
    <xf numFmtId="173" fontId="6" fillId="0" borderId="16" xfId="86" applyNumberFormat="1" applyFont="1" applyFill="1" applyBorder="1">
      <alignment/>
      <protection/>
    </xf>
    <xf numFmtId="0" fontId="4" fillId="0" borderId="18" xfId="86" applyFont="1" applyFill="1" applyBorder="1">
      <alignment/>
      <protection/>
    </xf>
    <xf numFmtId="0" fontId="6" fillId="0" borderId="18" xfId="86" applyFont="1" applyBorder="1" applyAlignment="1">
      <alignment wrapText="1"/>
      <protection/>
    </xf>
    <xf numFmtId="180" fontId="3" fillId="0" borderId="18" xfId="91" applyNumberFormat="1" applyFont="1" applyFill="1" applyBorder="1" applyAlignment="1" applyProtection="1">
      <alignment/>
      <protection/>
    </xf>
    <xf numFmtId="9" fontId="3" fillId="0" borderId="18" xfId="91" applyNumberFormat="1" applyFont="1" applyFill="1" applyBorder="1" applyAlignment="1" applyProtection="1">
      <alignment/>
      <protection/>
    </xf>
    <xf numFmtId="0" fontId="4" fillId="0" borderId="22" xfId="86" applyFont="1" applyFill="1" applyBorder="1" applyAlignment="1">
      <alignment horizontal="left"/>
      <protection/>
    </xf>
    <xf numFmtId="0" fontId="6" fillId="0" borderId="22" xfId="86" applyFont="1" applyBorder="1" applyAlignment="1">
      <alignment wrapText="1"/>
      <protection/>
    </xf>
    <xf numFmtId="173" fontId="4" fillId="0" borderId="22" xfId="86" applyNumberFormat="1" applyFont="1" applyFill="1" applyBorder="1">
      <alignment/>
      <protection/>
    </xf>
    <xf numFmtId="181" fontId="6" fillId="0" borderId="19" xfId="86" applyNumberFormat="1" applyFont="1" applyFill="1" applyBorder="1" applyAlignment="1">
      <alignment horizontal="right"/>
      <protection/>
    </xf>
    <xf numFmtId="0" fontId="6" fillId="0" borderId="11" xfId="86" applyFont="1" applyBorder="1" applyAlignment="1">
      <alignment wrapText="1"/>
      <protection/>
    </xf>
    <xf numFmtId="181" fontId="6" fillId="0" borderId="10" xfId="86" applyNumberFormat="1" applyFont="1" applyFill="1" applyBorder="1" applyAlignment="1">
      <alignment horizontal="right"/>
      <protection/>
    </xf>
    <xf numFmtId="181" fontId="6" fillId="0" borderId="18" xfId="86" applyNumberFormat="1" applyFont="1" applyFill="1" applyBorder="1" applyAlignment="1">
      <alignment horizontal="right"/>
      <protection/>
    </xf>
    <xf numFmtId="0" fontId="0" fillId="0" borderId="0" xfId="87" applyFont="1" applyAlignment="1">
      <alignment wrapText="1"/>
    </xf>
    <xf numFmtId="0" fontId="0" fillId="0" borderId="0" xfId="87" applyFont="1" applyFill="1" applyAlignment="1">
      <alignment/>
    </xf>
    <xf numFmtId="0" fontId="0" fillId="0" borderId="0" xfId="0" applyFont="1" applyFill="1" applyAlignment="1">
      <alignment/>
    </xf>
    <xf numFmtId="0" fontId="0" fillId="0" borderId="0" xfId="0" applyFont="1" applyFill="1" applyAlignment="1">
      <alignment horizontal="left"/>
    </xf>
    <xf numFmtId="171" fontId="0" fillId="0" borderId="23" xfId="0" applyNumberFormat="1" applyFill="1" applyBorder="1" applyAlignment="1">
      <alignment horizontal="center"/>
    </xf>
    <xf numFmtId="171" fontId="0" fillId="0" borderId="24" xfId="0" applyNumberFormat="1" applyFont="1" applyFill="1" applyBorder="1" applyAlignment="1">
      <alignment horizontal="center"/>
    </xf>
    <xf numFmtId="0" fontId="0" fillId="0" borderId="0" xfId="0" applyFont="1" applyFill="1" applyBorder="1" applyAlignment="1">
      <alignment/>
    </xf>
    <xf numFmtId="0" fontId="28" fillId="0" borderId="10" xfId="0" applyFont="1" applyBorder="1" applyAlignment="1">
      <alignment horizontal="center"/>
    </xf>
    <xf numFmtId="0" fontId="28" fillId="0" borderId="11" xfId="0" applyFont="1" applyBorder="1" applyAlignment="1">
      <alignment horizontal="center"/>
    </xf>
    <xf numFmtId="0" fontId="30" fillId="0" borderId="12" xfId="0" applyFont="1" applyBorder="1" applyAlignment="1">
      <alignment horizontal="right"/>
    </xf>
    <xf numFmtId="0" fontId="0" fillId="0" borderId="13" xfId="0" applyFont="1" applyFill="1" applyBorder="1" applyAlignment="1">
      <alignment horizontal="left"/>
    </xf>
    <xf numFmtId="0" fontId="0" fillId="0" borderId="14" xfId="0" applyFont="1" applyFill="1" applyBorder="1" applyAlignment="1">
      <alignment/>
    </xf>
    <xf numFmtId="0" fontId="0" fillId="0" borderId="15" xfId="0" applyFont="1" applyFill="1" applyBorder="1" applyAlignment="1">
      <alignment horizontal="left"/>
    </xf>
    <xf numFmtId="171" fontId="3" fillId="0" borderId="17" xfId="0" applyNumberFormat="1" applyFont="1" applyFill="1" applyBorder="1" applyAlignment="1">
      <alignment horizontal="center"/>
    </xf>
    <xf numFmtId="0" fontId="0" fillId="0" borderId="17" xfId="0"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xf>
    <xf numFmtId="171" fontId="3" fillId="0" borderId="18" xfId="0" applyNumberFormat="1" applyFont="1" applyFill="1" applyBorder="1" applyAlignment="1">
      <alignment horizontal="center"/>
    </xf>
    <xf numFmtId="171" fontId="0" fillId="0" borderId="18" xfId="0" applyNumberFormat="1" applyFont="1" applyFill="1" applyBorder="1" applyAlignment="1">
      <alignment horizontal="center"/>
    </xf>
    <xf numFmtId="0" fontId="0" fillId="0" borderId="18" xfId="0" applyBorder="1" applyAlignment="1">
      <alignment horizontal="center"/>
    </xf>
    <xf numFmtId="0" fontId="3" fillId="0" borderId="15" xfId="0" applyFont="1" applyFill="1" applyBorder="1" applyAlignment="1">
      <alignment horizontal="left"/>
    </xf>
    <xf numFmtId="0" fontId="0" fillId="0" borderId="19" xfId="0" applyFont="1" applyFill="1" applyBorder="1" applyAlignment="1">
      <alignment/>
    </xf>
    <xf numFmtId="3" fontId="3" fillId="0" borderId="19" xfId="0" applyNumberFormat="1" applyFont="1" applyFill="1" applyBorder="1" applyAlignment="1">
      <alignment horizontal="right"/>
    </xf>
    <xf numFmtId="0" fontId="0" fillId="0" borderId="15" xfId="0" applyFont="1" applyFill="1" applyBorder="1" applyAlignment="1">
      <alignment horizontal="left" indent="1"/>
    </xf>
    <xf numFmtId="0" fontId="0" fillId="0" borderId="0" xfId="0" applyFont="1" applyFill="1" applyBorder="1" applyAlignment="1">
      <alignment horizontal="left"/>
    </xf>
    <xf numFmtId="174" fontId="0" fillId="0" borderId="0" xfId="0" applyNumberFormat="1" applyFont="1" applyFill="1" applyBorder="1" applyAlignment="1">
      <alignment/>
    </xf>
    <xf numFmtId="174" fontId="0" fillId="0" borderId="19" xfId="46" applyNumberFormat="1" applyFont="1" applyFill="1" applyBorder="1" applyAlignment="1">
      <alignment horizontal="center"/>
    </xf>
    <xf numFmtId="174" fontId="3" fillId="0" borderId="0" xfId="46" applyNumberFormat="1" applyFont="1" applyFill="1" applyBorder="1" applyAlignment="1">
      <alignment horizontal="right"/>
    </xf>
    <xf numFmtId="0" fontId="0" fillId="0" borderId="0" xfId="0" applyFont="1" applyFill="1" applyBorder="1" applyAlignment="1">
      <alignment/>
    </xf>
    <xf numFmtId="175" fontId="0" fillId="0" borderId="19" xfId="46" applyNumberFormat="1" applyFont="1" applyFill="1" applyBorder="1" applyAlignment="1">
      <alignment horizontal="right"/>
    </xf>
    <xf numFmtId="0" fontId="0" fillId="0" borderId="15" xfId="0" applyFont="1" applyFill="1" applyBorder="1" applyAlignment="1">
      <alignment horizontal="left" wrapText="1"/>
    </xf>
    <xf numFmtId="175" fontId="0" fillId="0" borderId="0" xfId="46" applyNumberFormat="1" applyFont="1" applyFill="1" applyAlignment="1">
      <alignment/>
    </xf>
    <xf numFmtId="175" fontId="0" fillId="0" borderId="11" xfId="46" applyNumberFormat="1" applyFont="1" applyFill="1" applyBorder="1" applyAlignment="1">
      <alignment/>
    </xf>
    <xf numFmtId="175" fontId="3" fillId="0" borderId="18" xfId="46" applyNumberFormat="1" applyFont="1" applyFill="1" applyBorder="1" applyAlignment="1">
      <alignment horizontal="right"/>
    </xf>
    <xf numFmtId="175" fontId="0" fillId="0" borderId="0" xfId="46" applyNumberFormat="1" applyFont="1" applyFill="1" applyBorder="1" applyAlignment="1">
      <alignment/>
    </xf>
    <xf numFmtId="1" fontId="3" fillId="0" borderId="13" xfId="0" applyNumberFormat="1" applyFont="1" applyFill="1" applyBorder="1" applyAlignment="1">
      <alignment horizontal="left"/>
    </xf>
    <xf numFmtId="1" fontId="3" fillId="0" borderId="25" xfId="0" applyNumberFormat="1" applyFont="1" applyFill="1" applyBorder="1" applyAlignment="1">
      <alignment/>
    </xf>
    <xf numFmtId="1" fontId="3" fillId="0" borderId="17" xfId="0" applyNumberFormat="1" applyFont="1" applyFill="1" applyBorder="1" applyAlignment="1">
      <alignment/>
    </xf>
    <xf numFmtId="175" fontId="3" fillId="0" borderId="17" xfId="46" applyNumberFormat="1" applyFont="1" applyFill="1" applyBorder="1" applyAlignment="1">
      <alignment/>
    </xf>
    <xf numFmtId="178" fontId="0" fillId="0" borderId="0" xfId="0" applyNumberFormat="1" applyFont="1" applyFill="1" applyBorder="1" applyAlignment="1">
      <alignment/>
    </xf>
    <xf numFmtId="0" fontId="3" fillId="0" borderId="0" xfId="0" applyFont="1" applyFill="1" applyBorder="1" applyAlignment="1">
      <alignment/>
    </xf>
    <xf numFmtId="178" fontId="3" fillId="0" borderId="19" xfId="46" applyNumberFormat="1" applyFont="1" applyFill="1" applyBorder="1" applyAlignment="1" applyProtection="1">
      <alignment horizontal="center"/>
      <protection/>
    </xf>
    <xf numFmtId="178" fontId="0" fillId="0" borderId="19" xfId="46" applyNumberFormat="1" applyFont="1" applyFill="1" applyBorder="1" applyAlignment="1" applyProtection="1">
      <alignment/>
      <protection/>
    </xf>
    <xf numFmtId="43" fontId="0" fillId="0" borderId="0" xfId="46" applyNumberFormat="1" applyFont="1" applyFill="1" applyBorder="1" applyAlignment="1">
      <alignment/>
    </xf>
    <xf numFmtId="39" fontId="0" fillId="0" borderId="0" xfId="46" applyNumberFormat="1" applyFont="1" applyFill="1" applyBorder="1" applyAlignment="1">
      <alignment horizontal="left"/>
    </xf>
    <xf numFmtId="43" fontId="3" fillId="0" borderId="19" xfId="46" applyNumberFormat="1" applyFont="1" applyFill="1" applyBorder="1" applyAlignment="1" applyProtection="1">
      <alignment horizontal="right"/>
      <protection/>
    </xf>
    <xf numFmtId="43" fontId="0" fillId="0" borderId="19" xfId="46" applyNumberFormat="1" applyFont="1" applyFill="1" applyBorder="1" applyAlignment="1" applyProtection="1">
      <alignment horizontal="right"/>
      <protection/>
    </xf>
    <xf numFmtId="2" fontId="0" fillId="0" borderId="0" xfId="17" applyNumberFormat="1" applyFont="1" applyFill="1" applyBorder="1" applyAlignment="1" applyProtection="1">
      <alignment horizontal="left" vertical="center"/>
      <protection/>
    </xf>
    <xf numFmtId="178" fontId="3" fillId="0" borderId="19" xfId="46" applyNumberFormat="1" applyFont="1" applyFill="1" applyBorder="1" applyAlignment="1" applyProtection="1">
      <alignment horizontal="right"/>
      <protection/>
    </xf>
    <xf numFmtId="178" fontId="0" fillId="0" borderId="29" xfId="46" applyNumberFormat="1" applyFont="1" applyFill="1" applyBorder="1" applyAlignment="1" applyProtection="1">
      <alignment horizontal="right"/>
      <protection/>
    </xf>
    <xf numFmtId="2" fontId="0" fillId="0" borderId="0" xfId="17" applyNumberFormat="1" applyFont="1" applyFill="1" applyBorder="1" applyAlignment="1" applyProtection="1">
      <alignment horizontal="left" vertical="top" wrapText="1"/>
      <protection/>
    </xf>
    <xf numFmtId="43" fontId="0" fillId="0" borderId="29" xfId="46" applyNumberFormat="1" applyFont="1" applyFill="1" applyBorder="1" applyAlignment="1" applyProtection="1">
      <alignment horizontal="right"/>
      <protection/>
    </xf>
    <xf numFmtId="178" fontId="3" fillId="0" borderId="30" xfId="46" applyNumberFormat="1" applyFont="1" applyFill="1" applyBorder="1" applyAlignment="1" applyProtection="1">
      <alignment horizontal="center"/>
      <protection/>
    </xf>
    <xf numFmtId="178" fontId="0" fillId="0" borderId="19" xfId="46" applyNumberFormat="1" applyFont="1" applyFill="1" applyBorder="1" applyAlignment="1" applyProtection="1">
      <alignment horizontal="center"/>
      <protection/>
    </xf>
    <xf numFmtId="185" fontId="0" fillId="0" borderId="0" xfId="46" applyNumberFormat="1" applyFont="1" applyFill="1" applyBorder="1" applyAlignment="1">
      <alignment/>
    </xf>
    <xf numFmtId="2" fontId="0" fillId="0" borderId="11" xfId="17" applyNumberFormat="1" applyFont="1" applyFill="1" applyBorder="1" applyAlignment="1" applyProtection="1">
      <alignment horizontal="left" vertical="top" wrapText="1"/>
      <protection/>
    </xf>
    <xf numFmtId="43" fontId="3" fillId="0" borderId="31" xfId="46" applyNumberFormat="1" applyFont="1" applyFill="1" applyBorder="1" applyAlignment="1" applyProtection="1">
      <alignment horizontal="right"/>
      <protection/>
    </xf>
    <xf numFmtId="43" fontId="0" fillId="0" borderId="32" xfId="46" applyNumberFormat="1" applyFont="1" applyFill="1" applyBorder="1" applyAlignment="1" applyProtection="1">
      <alignment horizontal="right"/>
      <protection/>
    </xf>
    <xf numFmtId="2" fontId="0" fillId="0" borderId="15" xfId="0" applyNumberFormat="1" applyFont="1" applyFill="1" applyBorder="1" applyAlignment="1">
      <alignment horizontal="left"/>
    </xf>
    <xf numFmtId="2" fontId="3" fillId="0" borderId="0" xfId="0" applyNumberFormat="1" applyFont="1" applyFill="1" applyBorder="1" applyAlignment="1">
      <alignment/>
    </xf>
    <xf numFmtId="175" fontId="0" fillId="0" borderId="24" xfId="46" applyNumberFormat="1"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174" fontId="0" fillId="0" borderId="24" xfId="46" applyNumberFormat="1" applyFont="1" applyFill="1" applyBorder="1" applyAlignment="1">
      <alignment horizontal="right"/>
    </xf>
    <xf numFmtId="0" fontId="3" fillId="0" borderId="0" xfId="0" applyFont="1" applyFill="1" applyBorder="1" applyAlignment="1">
      <alignment horizontal="left"/>
    </xf>
    <xf numFmtId="174" fontId="0" fillId="0" borderId="0" xfId="46" applyNumberFormat="1" applyFont="1" applyFill="1" applyBorder="1" applyAlignment="1">
      <alignment horizontal="right"/>
    </xf>
    <xf numFmtId="9" fontId="3" fillId="0" borderId="0" xfId="91" applyFont="1" applyFill="1" applyBorder="1" applyAlignment="1">
      <alignment horizontal="left"/>
    </xf>
    <xf numFmtId="0" fontId="33" fillId="0" borderId="23" xfId="0" applyFont="1" applyFill="1" applyBorder="1" applyAlignment="1">
      <alignment horizontal="left" indent="1"/>
    </xf>
    <xf numFmtId="0" fontId="0" fillId="0" borderId="24" xfId="0" applyFont="1" applyFill="1" applyBorder="1" applyAlignment="1">
      <alignment horizontal="center" vertical="center"/>
    </xf>
    <xf numFmtId="174" fontId="0" fillId="0" borderId="14" xfId="46" applyNumberFormat="1" applyFont="1" applyFill="1" applyBorder="1" applyAlignment="1">
      <alignment horizontal="right"/>
    </xf>
    <xf numFmtId="0" fontId="0" fillId="0" borderId="0" xfId="0" applyFont="1" applyBorder="1" applyAlignment="1">
      <alignment horizontal="left"/>
    </xf>
    <xf numFmtId="174" fontId="3" fillId="0" borderId="15" xfId="46" applyNumberFormat="1" applyFont="1" applyBorder="1" applyAlignment="1">
      <alignment horizontal="right"/>
    </xf>
    <xf numFmtId="174" fontId="0" fillId="0" borderId="15" xfId="46" applyNumberFormat="1" applyFont="1" applyBorder="1" applyAlignment="1">
      <alignment horizontal="right"/>
    </xf>
    <xf numFmtId="174" fontId="3" fillId="0" borderId="10" xfId="46" applyNumberFormat="1" applyFont="1" applyBorder="1" applyAlignment="1">
      <alignment horizontal="right"/>
    </xf>
    <xf numFmtId="174" fontId="3" fillId="0" borderId="16" xfId="46" applyNumberFormat="1" applyFont="1" applyFill="1" applyBorder="1" applyAlignment="1">
      <alignment horizontal="right"/>
    </xf>
    <xf numFmtId="174" fontId="0" fillId="0" borderId="10" xfId="46" applyNumberFormat="1" applyFont="1" applyBorder="1" applyAlignment="1">
      <alignment horizontal="right"/>
    </xf>
    <xf numFmtId="174" fontId="0" fillId="0" borderId="15" xfId="46" applyNumberFormat="1" applyFont="1" applyFill="1" applyBorder="1" applyAlignment="1">
      <alignment horizontal="left"/>
    </xf>
    <xf numFmtId="0" fontId="3" fillId="0" borderId="27" xfId="0" applyFont="1" applyFill="1" applyBorder="1" applyAlignment="1">
      <alignment horizontal="left"/>
    </xf>
    <xf numFmtId="174" fontId="3" fillId="0" borderId="26" xfId="46" applyNumberFormat="1" applyFont="1" applyFill="1" applyBorder="1" applyAlignment="1">
      <alignment horizontal="left"/>
    </xf>
    <xf numFmtId="174" fontId="3" fillId="0" borderId="28" xfId="46" applyNumberFormat="1" applyFont="1" applyFill="1" applyBorder="1" applyAlignment="1">
      <alignment horizontal="right"/>
    </xf>
    <xf numFmtId="174" fontId="0" fillId="0" borderId="26" xfId="46" applyNumberFormat="1" applyFont="1" applyFill="1" applyBorder="1" applyAlignment="1">
      <alignment horizontal="left"/>
    </xf>
    <xf numFmtId="174" fontId="0" fillId="0" borderId="28" xfId="46" applyNumberFormat="1" applyFont="1" applyFill="1" applyBorder="1" applyAlignment="1">
      <alignment horizontal="right"/>
    </xf>
    <xf numFmtId="174" fontId="3" fillId="0" borderId="15" xfId="46" applyNumberFormat="1" applyFont="1" applyFill="1" applyBorder="1" applyAlignment="1">
      <alignment horizontal="left"/>
    </xf>
    <xf numFmtId="0" fontId="3" fillId="0" borderId="27" xfId="0" applyFont="1" applyFill="1" applyBorder="1" applyAlignment="1">
      <alignment/>
    </xf>
    <xf numFmtId="0" fontId="3" fillId="0" borderId="26" xfId="0" applyFont="1" applyFill="1" applyBorder="1" applyAlignment="1">
      <alignment/>
    </xf>
    <xf numFmtId="0" fontId="0" fillId="0" borderId="0" xfId="0" applyFont="1" applyFill="1" applyBorder="1" applyAlignment="1">
      <alignment horizontal="justify" vertical="top" wrapText="1"/>
    </xf>
    <xf numFmtId="0" fontId="0" fillId="0" borderId="0" xfId="0" applyFont="1" applyAlignment="1">
      <alignment horizontal="justify" vertical="top" wrapText="1"/>
    </xf>
    <xf numFmtId="171" fontId="0" fillId="0" borderId="24" xfId="87" applyNumberFormat="1" applyFont="1" applyFill="1" applyBorder="1" applyAlignment="1">
      <alignment horizontal="center"/>
    </xf>
    <xf numFmtId="0" fontId="3" fillId="0" borderId="0" xfId="0" applyFont="1" applyFill="1" applyBorder="1" applyAlignment="1">
      <alignment horizontal="justify" vertical="top" wrapText="1"/>
    </xf>
    <xf numFmtId="0" fontId="0" fillId="0" borderId="0" xfId="88" applyFont="1" applyFill="1" applyAlignment="1">
      <alignment/>
    </xf>
    <xf numFmtId="0" fontId="3" fillId="0" borderId="0" xfId="88" applyFont="1" applyFill="1" applyBorder="1" applyAlignment="1">
      <alignment horizontal="justify" vertical="top" wrapText="1"/>
    </xf>
    <xf numFmtId="0" fontId="0" fillId="0" borderId="0" xfId="88" applyFont="1" applyFill="1" applyBorder="1" applyAlignment="1">
      <alignment/>
    </xf>
    <xf numFmtId="0" fontId="3" fillId="0" borderId="0" xfId="0" applyFont="1" applyBorder="1" applyAlignment="1">
      <alignment/>
    </xf>
    <xf numFmtId="0" fontId="29" fillId="0" borderId="0" xfId="0" applyNumberFormat="1" applyFont="1" applyFill="1" applyBorder="1" applyAlignment="1">
      <alignment horizontal="left" indent="2"/>
    </xf>
    <xf numFmtId="0" fontId="34" fillId="0" borderId="0" xfId="0" applyNumberFormat="1" applyFont="1" applyFill="1" applyBorder="1" applyAlignment="1">
      <alignment horizontal="left" indent="5"/>
    </xf>
    <xf numFmtId="0" fontId="35" fillId="0" borderId="0" xfId="0" applyNumberFormat="1" applyFont="1" applyFill="1" applyBorder="1" applyAlignment="1">
      <alignment horizontal="left"/>
    </xf>
    <xf numFmtId="171" fontId="0" fillId="0" borderId="0" xfId="0" applyNumberFormat="1" applyFont="1" applyFill="1" applyAlignment="1">
      <alignment/>
    </xf>
    <xf numFmtId="0" fontId="29" fillId="0" borderId="0" xfId="0" applyNumberFormat="1" applyFont="1" applyFill="1" applyBorder="1" applyAlignment="1">
      <alignment horizontal="left" indent="5"/>
    </xf>
    <xf numFmtId="0" fontId="0" fillId="0" borderId="0" xfId="0" applyNumberFormat="1" applyFont="1" applyFill="1" applyBorder="1" applyAlignment="1">
      <alignment horizontal="left"/>
    </xf>
    <xf numFmtId="171" fontId="0" fillId="0" borderId="0" xfId="0" applyNumberFormat="1" applyFont="1" applyFill="1" applyBorder="1" applyAlignment="1">
      <alignment horizontal="left" indent="2"/>
    </xf>
    <xf numFmtId="171" fontId="0" fillId="0" borderId="0" xfId="0" applyNumberFormat="1" applyFont="1" applyFill="1" applyBorder="1" applyAlignment="1">
      <alignment horizontal="left" indent="5"/>
    </xf>
    <xf numFmtId="0" fontId="28" fillId="0" borderId="0" xfId="0" applyNumberFormat="1" applyFont="1" applyFill="1" applyBorder="1" applyAlignment="1">
      <alignment horizontal="left" indent="2"/>
    </xf>
    <xf numFmtId="0" fontId="28" fillId="0" borderId="0" xfId="0" applyNumberFormat="1" applyFont="1" applyFill="1" applyBorder="1" applyAlignment="1">
      <alignment horizontal="left" indent="5"/>
    </xf>
    <xf numFmtId="0" fontId="3" fillId="0" borderId="0" xfId="0" applyNumberFormat="1" applyFont="1" applyFill="1" applyBorder="1" applyAlignment="1">
      <alignment horizontal="left"/>
    </xf>
    <xf numFmtId="0" fontId="29" fillId="0" borderId="0" xfId="0" applyFont="1" applyFill="1" applyBorder="1" applyAlignment="1">
      <alignment/>
    </xf>
    <xf numFmtId="0" fontId="34" fillId="0" borderId="0" xfId="0" applyNumberFormat="1" applyFont="1" applyFill="1" applyBorder="1" applyAlignment="1">
      <alignment horizontal="left" indent="2"/>
    </xf>
    <xf numFmtId="0" fontId="34" fillId="0" borderId="0" xfId="0" applyNumberFormat="1" applyFont="1" applyFill="1" applyBorder="1" applyAlignment="1">
      <alignment horizontal="left" indent="3"/>
    </xf>
    <xf numFmtId="0" fontId="3" fillId="0" borderId="13" xfId="87" applyFont="1" applyFill="1" applyBorder="1" applyAlignment="1">
      <alignment horizontal="center"/>
    </xf>
    <xf numFmtId="0" fontId="3" fillId="0" borderId="25" xfId="87" applyFont="1" applyFill="1" applyBorder="1" applyAlignment="1">
      <alignment horizontal="center"/>
    </xf>
    <xf numFmtId="0" fontId="3" fillId="0" borderId="14" xfId="87" applyFont="1" applyFill="1" applyBorder="1" applyAlignment="1">
      <alignment horizontal="center"/>
    </xf>
    <xf numFmtId="0" fontId="0" fillId="0" borderId="15" xfId="87" applyFont="1" applyFill="1" applyBorder="1" applyAlignment="1">
      <alignment horizontal="center"/>
    </xf>
    <xf numFmtId="0" fontId="0" fillId="0" borderId="0" xfId="87" applyFont="1" applyFill="1" applyBorder="1" applyAlignment="1">
      <alignment horizontal="center"/>
    </xf>
    <xf numFmtId="0" fontId="0" fillId="0" borderId="16" xfId="87" applyFont="1" applyFill="1" applyBorder="1" applyAlignment="1">
      <alignment horizontal="center"/>
    </xf>
    <xf numFmtId="0" fontId="4" fillId="0" borderId="15" xfId="86" applyFont="1" applyFill="1" applyBorder="1" applyAlignment="1">
      <alignment horizontal="center" wrapText="1"/>
      <protection/>
    </xf>
    <xf numFmtId="0" fontId="4" fillId="0" borderId="0" xfId="86" applyFont="1" applyFill="1" applyBorder="1" applyAlignment="1">
      <alignment horizontal="center" wrapText="1"/>
      <protection/>
    </xf>
    <xf numFmtId="0" fontId="4" fillId="0" borderId="16" xfId="86" applyFont="1" applyFill="1" applyBorder="1" applyAlignment="1">
      <alignment horizontal="center" wrapText="1"/>
      <protection/>
    </xf>
    <xf numFmtId="171" fontId="0" fillId="0" borderId="23" xfId="87" applyNumberFormat="1" applyFont="1" applyFill="1" applyBorder="1" applyAlignment="1">
      <alignment horizontal="center"/>
    </xf>
    <xf numFmtId="171" fontId="0" fillId="0" borderId="10" xfId="0" applyNumberFormat="1" applyFont="1" applyFill="1" applyBorder="1" applyAlignment="1">
      <alignment horizontal="center"/>
    </xf>
    <xf numFmtId="171" fontId="0" fillId="0" borderId="12" xfId="0" applyNumberFormat="1" applyFont="1" applyFill="1" applyBorder="1" applyAlignment="1">
      <alignment horizontal="center"/>
    </xf>
    <xf numFmtId="172" fontId="6" fillId="0" borderId="0" xfId="86" applyNumberFormat="1" applyFont="1" applyFill="1" applyBorder="1" applyAlignment="1">
      <alignment horizontal="justify" vertical="top" wrapText="1"/>
      <protection/>
    </xf>
    <xf numFmtId="0" fontId="6" fillId="0" borderId="0" xfId="86" applyFont="1" applyFill="1" applyBorder="1" applyAlignment="1">
      <alignment horizontal="justify" vertical="justify"/>
      <protection/>
    </xf>
    <xf numFmtId="0" fontId="0" fillId="0" borderId="23" xfId="0" applyFont="1" applyFill="1" applyBorder="1" applyAlignment="1">
      <alignment horizontal="center"/>
    </xf>
    <xf numFmtId="0" fontId="0" fillId="0" borderId="24" xfId="0" applyFont="1" applyFill="1" applyBorder="1" applyAlignment="1">
      <alignment horizontal="center"/>
    </xf>
    <xf numFmtId="176" fontId="0" fillId="0" borderId="23" xfId="46" applyFont="1" applyFill="1" applyBorder="1" applyAlignment="1">
      <alignment horizontal="center"/>
    </xf>
    <xf numFmtId="176" fontId="0" fillId="0" borderId="24" xfId="46" applyFont="1" applyFill="1" applyBorder="1" applyAlignment="1">
      <alignment horizontal="center"/>
    </xf>
    <xf numFmtId="0" fontId="6" fillId="0" borderId="0" xfId="86" applyFont="1" applyFill="1" applyBorder="1" applyAlignment="1">
      <alignment horizontal="left" vertical="top" wrapText="1"/>
      <protection/>
    </xf>
    <xf numFmtId="0" fontId="6" fillId="0" borderId="0" xfId="86" applyFont="1" applyFill="1" applyBorder="1" applyAlignment="1">
      <alignment horizontal="justify" vertical="top" wrapText="1"/>
      <protection/>
    </xf>
    <xf numFmtId="0" fontId="0" fillId="0" borderId="0" xfId="0" applyFill="1" applyAlignment="1">
      <alignment horizontal="justify" vertical="top" wrapText="1"/>
    </xf>
    <xf numFmtId="0" fontId="0" fillId="0" borderId="0" xfId="0" applyFont="1" applyAlignment="1">
      <alignment horizontal="justify" vertical="top" wrapText="1"/>
    </xf>
    <xf numFmtId="0" fontId="0" fillId="0" borderId="0" xfId="0" applyFont="1" applyFill="1" applyBorder="1" applyAlignment="1">
      <alignment horizontal="justify" vertical="top" wrapText="1"/>
    </xf>
    <xf numFmtId="0" fontId="0" fillId="0" borderId="0" xfId="0" applyFont="1" applyFill="1" applyBorder="1" applyAlignment="1">
      <alignment horizontal="left" vertical="top" wrapText="1"/>
    </xf>
    <xf numFmtId="171" fontId="3" fillId="0" borderId="23" xfId="0" applyNumberFormat="1" applyFont="1" applyFill="1" applyBorder="1" applyAlignment="1">
      <alignment horizontal="center"/>
    </xf>
    <xf numFmtId="171" fontId="3" fillId="0" borderId="24" xfId="0" applyNumberFormat="1" applyFont="1" applyFill="1" applyBorder="1" applyAlignment="1">
      <alignment horizontal="center"/>
    </xf>
    <xf numFmtId="171" fontId="0" fillId="0" borderId="23" xfId="0" applyNumberFormat="1" applyFont="1" applyFill="1" applyBorder="1" applyAlignment="1">
      <alignment horizontal="center"/>
    </xf>
    <xf numFmtId="0" fontId="0" fillId="0" borderId="0" xfId="0" applyFont="1" applyFill="1" applyAlignment="1">
      <alignment horizontal="justify" vertical="top" wrapText="1"/>
    </xf>
    <xf numFmtId="0" fontId="0" fillId="0" borderId="0" xfId="0" applyFont="1" applyAlignment="1">
      <alignment horizontal="left" vertical="top" wrapText="1"/>
    </xf>
    <xf numFmtId="0" fontId="0" fillId="0" borderId="0" xfId="88" applyFont="1" applyAlignment="1">
      <alignment horizontal="left" vertical="top" wrapText="1"/>
    </xf>
    <xf numFmtId="0" fontId="28" fillId="0" borderId="13" xfId="0" applyFont="1" applyFill="1" applyBorder="1" applyAlignment="1">
      <alignment horizontal="center"/>
    </xf>
    <xf numFmtId="0" fontId="28" fillId="0" borderId="25" xfId="0" applyFont="1" applyFill="1" applyBorder="1" applyAlignment="1">
      <alignment horizontal="center"/>
    </xf>
    <xf numFmtId="0" fontId="28" fillId="0" borderId="14" xfId="0" applyFont="1" applyFill="1" applyBorder="1" applyAlignment="1">
      <alignment horizontal="center"/>
    </xf>
    <xf numFmtId="0" fontId="29" fillId="0" borderId="15" xfId="0" applyFont="1" applyFill="1" applyBorder="1" applyAlignment="1">
      <alignment horizontal="center"/>
    </xf>
    <xf numFmtId="0" fontId="29" fillId="0" borderId="0" xfId="0" applyFont="1" applyFill="1" applyBorder="1" applyAlignment="1">
      <alignment horizontal="center"/>
    </xf>
    <xf numFmtId="0" fontId="29" fillId="0" borderId="16" xfId="0" applyFont="1" applyFill="1" applyBorder="1" applyAlignment="1">
      <alignment horizontal="center"/>
    </xf>
    <xf numFmtId="0" fontId="28" fillId="0" borderId="15" xfId="0" applyFont="1" applyBorder="1" applyAlignment="1">
      <alignment horizontal="center"/>
    </xf>
    <xf numFmtId="0" fontId="28" fillId="0" borderId="0" xfId="0" applyFont="1" applyBorder="1" applyAlignment="1">
      <alignment horizontal="center"/>
    </xf>
    <xf numFmtId="0" fontId="28" fillId="0" borderId="16" xfId="0" applyFont="1" applyBorder="1" applyAlignment="1">
      <alignment horizontal="center"/>
    </xf>
    <xf numFmtId="0" fontId="0" fillId="0" borderId="24" xfId="0" applyBorder="1" applyAlignment="1">
      <alignment/>
    </xf>
  </cellXfs>
  <cellStyles count="82">
    <cellStyle name="Normal" xfId="0"/>
    <cellStyle name="=C:\WINNT\SYSTEM32\COMMAND.COM" xfId="15"/>
    <cellStyle name="=C:\WINNT\SYSTEM32\COMMAND.COM?AVD=3?CDSRV=Embla?COMPUTERNAME=W5013" xfId="16"/>
    <cellStyle name="=C:\WINNT\SYSTEM32\COMMAND.COM?AVD=3?CDSRV=Embla?COMPUTERNAME=W5013 1" xfId="17"/>
    <cellStyle name="=C:\WINNT\SYSTEM32\COMMAND.COM?AVD=3?CDSRV=Embla?COMPUTERNAME=W5013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heck Cell" xfId="45"/>
    <cellStyle name="Comma" xfId="46"/>
    <cellStyle name="Comma [0]" xfId="47"/>
    <cellStyle name="Comma 2" xfId="48"/>
    <cellStyle name="Comma 2 2" xfId="49"/>
    <cellStyle name="Comma 2_Copy of Tax Break-up-1" xfId="50"/>
    <cellStyle name="Comma_New Format Sept 08" xfId="51"/>
    <cellStyle name="Currency" xfId="52"/>
    <cellStyle name="Currency [0]" xfId="53"/>
    <cellStyle name="DataPilot Category" xfId="54"/>
    <cellStyle name="DataPilot Category 2" xfId="55"/>
    <cellStyle name="DataPilot Category 3" xfId="56"/>
    <cellStyle name="DataPilot Category 4" xfId="57"/>
    <cellStyle name="DataPilot Category 5" xfId="58"/>
    <cellStyle name="DataPilot Corner" xfId="59"/>
    <cellStyle name="DataPilot Field" xfId="60"/>
    <cellStyle name="DataPilot Result" xfId="61"/>
    <cellStyle name="DataPilot Title" xfId="62"/>
    <cellStyle name="DataPilot Value" xfId="63"/>
    <cellStyle name="Euro" xfId="64"/>
    <cellStyle name="Euro 2" xfId="65"/>
    <cellStyle name="Euro 3" xfId="66"/>
    <cellStyle name="Euro 4" xfId="67"/>
    <cellStyle name="Euro 5" xfId="68"/>
    <cellStyle name="Excel Built-in Normal" xfId="69"/>
    <cellStyle name="Excel Built-in Normal 2" xfId="70"/>
    <cellStyle name="Explanatory Text" xfId="71"/>
    <cellStyle name="Good" xfId="72"/>
    <cellStyle name="Heading 1" xfId="73"/>
    <cellStyle name="Heading 2" xfId="74"/>
    <cellStyle name="Heading 3" xfId="75"/>
    <cellStyle name="Heading 4" xfId="76"/>
    <cellStyle name="Input" xfId="77"/>
    <cellStyle name="Linked Cell" xfId="78"/>
    <cellStyle name="Neutral" xfId="79"/>
    <cellStyle name="Normal 2" xfId="80"/>
    <cellStyle name="Normal 2 2" xfId="81"/>
    <cellStyle name="Normal 2 2 2" xfId="82"/>
    <cellStyle name="Normal 2_Copy of Tax Break-up-1" xfId="83"/>
    <cellStyle name="Normal 3" xfId="84"/>
    <cellStyle name="Normal 3 2" xfId="85"/>
    <cellStyle name="Normal_CFS 18-05-07 - 19-06-07" xfId="86"/>
    <cellStyle name="Normal_New Format Sept 08" xfId="87"/>
    <cellStyle name="Normal_PLBS-Jun-10" xfId="88"/>
    <cellStyle name="Note" xfId="89"/>
    <cellStyle name="Output" xfId="90"/>
    <cellStyle name="Percent" xfId="91"/>
    <cellStyle name="Result 1" xfId="92"/>
    <cellStyle name="Title" xfId="93"/>
    <cellStyle name="Total"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h18823\Desktop\Q4%20FY%20Result\Final\Detailed%20break%20up%20to%20march%2011%2008.45%20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console%20march08\New%20Folder%20(2)\Console%2029-05-08\Kirit%20Patel\depreciation\yr-06-07\DEP-M-2006-12\Consol-Dep-2006-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console%20march08\New%20Folder%20(2)\Console%2029-05-08\Kirit%20Patel\depreciation\yr-06-07\DEP-M-2006-12\Consol-Dep-2006-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DEC%2008%20FINAL%2029.01.2009\console%20march08\New%20Folder%20(2)\Console%2029-05-08\Kirit%20Patel\depreciation\yr-06-07\DEP-M-2006-12\Consol-Dep-2006-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pmahapatra19411\Desktop\Year%2008-09\Qtr%201\qtr%20june%2008\console%20march08\New%20Folder%20(2)\Console%2029-05-08\Kirit%20Patel\depreciation\yr-06-07\DEP-M-2006-12\Consol-Dep-2006-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pmahapatra19411.SPIL\My%20Documents\27.05.2008(%20Conso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New%20Folder%20(2)\Year%2008-09\Qtr%204\Finalisation%202008-09\final\detailed%20press%20realese%2008-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pmahapatra19411.SPIL\My%20Documents\27.05.2008(%20Conso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X:\data%20c\Kirit%20Patel\BARODA\80IA\80IA-YR-2005-2006\80IB-M-2006-03\bspl-auditor-15-Jun-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Detailed%20break%20up%20Sept%2008%20link-k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DEC%2008%20FINAL%2029.01.2009\Detailed%20break%20up%20DEC%2008-29.01.20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pmahapatra19411\Desktop\Year%2008-09\Qtr%201\qtr%20june%2008\Detailed%20break%20up%20june%2008%2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New%20Folder%20(2)\Year%2009-10\Q1\Final%20result\console%20march08\New%20Folder%20(2)\Console%2029-05-08\Kirit%20Patel\depreciation\yr-06-07\DEP-M-2006-12\Consol-Dep-2006-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ch 11 (12 month)"/>
      <sheetName val="March Qtr"/>
      <sheetName val="Tax Break up March11 final"/>
      <sheetName val="Profit Reconciliation 11"/>
      <sheetName val="Interest March 11 "/>
      <sheetName val="C.Tax March 11 "/>
      <sheetName val="D.Tax March 11  "/>
      <sheetName val="Other Expenditure March 11"/>
      <sheetName val="Spil result -kvp"/>
      <sheetName val="Sales Breakup March 11"/>
      <sheetName val="R_d Exp_ Details March 11"/>
      <sheetName val="New Press realese March 2011"/>
      <sheetName val="% to sales result March 11"/>
      <sheetName val="Sheet1"/>
      <sheetName val="Dec 10 Nine Month "/>
      <sheetName val="sales elimination March 11"/>
      <sheetName val="Inter company Kavan"/>
      <sheetName val="Bhavesh Summary"/>
      <sheetName val="Profit Reco with outer column"/>
      <sheetName val="Unrealised profit March 11"/>
      <sheetName val="Profit-Monoj"/>
      <sheetName val="Exchange rate "/>
      <sheetName val="Unrealised profit March 10 -ref"/>
      <sheetName val="Exchange diff on pur &amp; sales"/>
      <sheetName val="Other Income Ex.flu variation "/>
      <sheetName val="Other Income others variation"/>
      <sheetName val="Other Income FMP variation"/>
      <sheetName val="Other Income March 11 final"/>
      <sheetName val="Salary March 11"/>
      <sheetName val="Interest Variation"/>
      <sheetName val="Interest 08_NET 09-10-REF  "/>
      <sheetName val="Qtr + qtr (2)"/>
      <sheetName val="exchange on M. cost"/>
      <sheetName val="R_d Exp_ Details  March10-ref"/>
      <sheetName val="Other Income March 10-ref"/>
      <sheetName val="Profit Reco March 10-ref"/>
      <sheetName val="Minority share"/>
      <sheetName val="BSPL _ 30_06_07"/>
      <sheetName val="MATERIAL VARIANCE"/>
      <sheetName val="Caraco Exp"/>
      <sheetName val="SPI INC EXP"/>
      <sheetName val="SPG EXP"/>
      <sheetName val="Hungary Ex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PL _ 31_03_08"/>
    </sheetNames>
    <sheetDataSet>
      <sheetData sheetId="0">
        <row r="126">
          <cell r="S126">
            <v>35.52211513258002</v>
          </cell>
          <cell r="AC126">
            <v>-139.11207601595981</v>
          </cell>
        </row>
        <row r="130">
          <cell r="U130">
            <v>22.43307156120001</v>
          </cell>
          <cell r="W130">
            <v>-19.170488388849506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x Break up 2008-09"/>
      <sheetName val="March Qtr 2009"/>
      <sheetName val="March Year Ended 09"/>
      <sheetName val="DEC 08 Nine Month"/>
      <sheetName val="Profit Reconciliation 09"/>
      <sheetName val="Other Income"/>
      <sheetName val="R_d Exp_ Details 08"/>
      <sheetName val="Interest 08-NET "/>
      <sheetName val="Tax Break up"/>
      <sheetName val="Sales Breakup 08"/>
      <sheetName val="New Press realese March 2009"/>
      <sheetName val="ConsolePress Release  March 09"/>
      <sheetName val="Consol press with %"/>
      <sheetName val="Exchange diff purchase &amp; Sales"/>
      <sheetName val="Minority share"/>
      <sheetName val="sales 08"/>
      <sheetName val="Unrealised profit"/>
      <sheetName val="Interest 08 "/>
      <sheetName val="Sheet1 (2)"/>
      <sheetName val="Exchange fluctuation"/>
      <sheetName val="Exchange rate"/>
      <sheetName val="Reconciliation 08"/>
      <sheetName val="Sheet1"/>
      <sheetName val="Other income 08"/>
      <sheetName val="Sept 08 (Qtr)"/>
      <sheetName val="Sept 08 Six Month"/>
      <sheetName val="Interest 08"/>
      <sheetName val="june08"/>
      <sheetName val="elimination"/>
      <sheetName val="Sheet2"/>
      <sheetName val="BSPL _ 30_06_07"/>
      <sheetName val="MATERIAL VARIANCE"/>
    </sheetNames>
    <sheetDataSet>
      <sheetData sheetId="26">
        <row r="1">
          <cell r="A1" t="str">
            <v>Consolidated Interest Working upto Dec  '08</v>
          </cell>
          <cell r="E1">
            <v>10</v>
          </cell>
          <cell r="N1">
            <v>40112.96866041666</v>
          </cell>
        </row>
        <row r="2">
          <cell r="A2" t="str">
            <v>PARTICULARS</v>
          </cell>
          <cell r="B2" t="str">
            <v>INTEREST INCOME</v>
          </cell>
          <cell r="G2" t="str">
            <v>INTEREST EXPENSE</v>
          </cell>
          <cell r="L2" t="str">
            <v>NET INCOME</v>
          </cell>
        </row>
        <row r="3">
          <cell r="B3" t="str">
            <v>June'08</v>
          </cell>
          <cell r="C3" t="str">
            <v>Sept'08</v>
          </cell>
          <cell r="D3" t="str">
            <v>Dec'08</v>
          </cell>
          <cell r="E3" t="str">
            <v>Mar'09</v>
          </cell>
          <cell r="F3" t="str">
            <v>Upto Mar'09</v>
          </cell>
          <cell r="G3" t="str">
            <v>June'08</v>
          </cell>
          <cell r="H3" t="str">
            <v>Sept'08</v>
          </cell>
          <cell r="I3" t="str">
            <v>Dec'08</v>
          </cell>
          <cell r="J3" t="str">
            <v>Mar'09</v>
          </cell>
          <cell r="K3" t="str">
            <v>Upto Mar'09</v>
          </cell>
          <cell r="L3" t="str">
            <v>June'08</v>
          </cell>
          <cell r="M3" t="str">
            <v>Sept'08</v>
          </cell>
          <cell r="N3" t="str">
            <v>Dec'08</v>
          </cell>
        </row>
        <row r="5">
          <cell r="A5" t="str">
            <v>Gross Income :-</v>
          </cell>
        </row>
        <row r="6">
          <cell r="A6" t="str">
            <v>SPIL</v>
          </cell>
          <cell r="B6">
            <v>2110</v>
          </cell>
          <cell r="C6">
            <v>3069</v>
          </cell>
          <cell r="D6">
            <v>3354</v>
          </cell>
          <cell r="E6">
            <v>3337</v>
          </cell>
          <cell r="F6">
            <v>11870</v>
          </cell>
          <cell r="G6">
            <v>103</v>
          </cell>
          <cell r="H6">
            <v>103</v>
          </cell>
          <cell r="I6">
            <v>56</v>
          </cell>
          <cell r="J6">
            <v>15</v>
          </cell>
          <cell r="K6">
            <v>277</v>
          </cell>
          <cell r="L6">
            <v>2007</v>
          </cell>
          <cell r="M6">
            <v>2966</v>
          </cell>
          <cell r="N6">
            <v>3298</v>
          </cell>
        </row>
        <row r="7">
          <cell r="A7" t="str">
            <v>SPI</v>
          </cell>
          <cell r="B7">
            <v>4</v>
          </cell>
          <cell r="C7">
            <v>5</v>
          </cell>
          <cell r="D7">
            <v>4</v>
          </cell>
          <cell r="E7">
            <v>0</v>
          </cell>
          <cell r="F7">
            <v>13</v>
          </cell>
          <cell r="G7">
            <v>4</v>
          </cell>
          <cell r="H7">
            <v>4</v>
          </cell>
          <cell r="I7">
            <v>5</v>
          </cell>
          <cell r="J7">
            <v>2</v>
          </cell>
          <cell r="K7">
            <v>15</v>
          </cell>
          <cell r="L7">
            <v>0</v>
          </cell>
          <cell r="M7">
            <v>1</v>
          </cell>
          <cell r="N7">
            <v>-1</v>
          </cell>
        </row>
        <row r="8">
          <cell r="A8" t="str">
            <v>SPG</v>
          </cell>
          <cell r="B8">
            <v>528.3</v>
          </cell>
          <cell r="C8">
            <v>599.9</v>
          </cell>
          <cell r="D8">
            <v>859.7000000000002</v>
          </cell>
          <cell r="E8">
            <v>0</v>
          </cell>
          <cell r="F8">
            <v>1987.9</v>
          </cell>
          <cell r="G8">
            <v>0</v>
          </cell>
          <cell r="H8">
            <v>0</v>
          </cell>
          <cell r="I8">
            <v>0</v>
          </cell>
          <cell r="J8">
            <v>0</v>
          </cell>
          <cell r="K8">
            <v>0</v>
          </cell>
          <cell r="L8">
            <v>528.3</v>
          </cell>
          <cell r="M8">
            <v>599.9</v>
          </cell>
          <cell r="N8">
            <v>859.7000000000002</v>
          </cell>
        </row>
        <row r="9">
          <cell r="A9" t="str">
            <v>SUN MEXICO</v>
          </cell>
          <cell r="B9">
            <v>8</v>
          </cell>
          <cell r="C9">
            <v>3.859</v>
          </cell>
          <cell r="D9">
            <v>0</v>
          </cell>
          <cell r="E9">
            <v>0</v>
          </cell>
          <cell r="F9">
            <v>11.859</v>
          </cell>
          <cell r="G9">
            <v>2</v>
          </cell>
          <cell r="H9">
            <v>3.9</v>
          </cell>
          <cell r="I9">
            <v>7.27</v>
          </cell>
          <cell r="J9">
            <v>0</v>
          </cell>
          <cell r="K9">
            <v>13.17</v>
          </cell>
          <cell r="L9">
            <v>6</v>
          </cell>
          <cell r="M9">
            <v>-0.040999999999999925</v>
          </cell>
          <cell r="N9">
            <v>-7.27</v>
          </cell>
        </row>
        <row r="10">
          <cell r="A10" t="str">
            <v>SUN BANGLADESH</v>
          </cell>
          <cell r="B10">
            <v>0</v>
          </cell>
          <cell r="C10">
            <v>0</v>
          </cell>
          <cell r="D10">
            <v>0</v>
          </cell>
          <cell r="E10">
            <v>0</v>
          </cell>
          <cell r="F10">
            <v>0</v>
          </cell>
          <cell r="G10">
            <v>27</v>
          </cell>
          <cell r="H10">
            <v>28</v>
          </cell>
          <cell r="I10">
            <v>32</v>
          </cell>
          <cell r="J10">
            <v>0</v>
          </cell>
          <cell r="K10">
            <v>87</v>
          </cell>
          <cell r="L10">
            <v>-27</v>
          </cell>
          <cell r="M10">
            <v>-28</v>
          </cell>
          <cell r="N10">
            <v>-32</v>
          </cell>
        </row>
        <row r="11">
          <cell r="A11" t="str">
            <v>CARACO</v>
          </cell>
          <cell r="B11">
            <v>117</v>
          </cell>
          <cell r="C11">
            <v>62</v>
          </cell>
          <cell r="D11">
            <v>78</v>
          </cell>
          <cell r="E11">
            <v>0</v>
          </cell>
          <cell r="F11">
            <v>257</v>
          </cell>
          <cell r="G11">
            <v>0</v>
          </cell>
          <cell r="H11">
            <v>0</v>
          </cell>
          <cell r="I11">
            <v>0</v>
          </cell>
          <cell r="J11">
            <v>0</v>
          </cell>
          <cell r="K11">
            <v>0</v>
          </cell>
          <cell r="L11">
            <v>117</v>
          </cell>
          <cell r="M11">
            <v>62</v>
          </cell>
          <cell r="N11">
            <v>78</v>
          </cell>
        </row>
        <row r="12">
          <cell r="A12" t="str">
            <v>SUN BRAZIL</v>
          </cell>
          <cell r="B12">
            <v>0</v>
          </cell>
          <cell r="C12">
            <v>0</v>
          </cell>
          <cell r="D12">
            <v>0</v>
          </cell>
          <cell r="E12">
            <v>0</v>
          </cell>
          <cell r="F12">
            <v>0</v>
          </cell>
          <cell r="G12">
            <v>0</v>
          </cell>
          <cell r="H12">
            <v>0</v>
          </cell>
          <cell r="I12">
            <v>0</v>
          </cell>
          <cell r="J12">
            <v>0</v>
          </cell>
          <cell r="K12">
            <v>0</v>
          </cell>
          <cell r="L12">
            <v>0</v>
          </cell>
          <cell r="M12">
            <v>0</v>
          </cell>
          <cell r="N12">
            <v>0</v>
          </cell>
        </row>
        <row r="13">
          <cell r="A13" t="str">
            <v>SPI INC</v>
          </cell>
          <cell r="B13">
            <v>0</v>
          </cell>
          <cell r="C13">
            <v>0</v>
          </cell>
          <cell r="D13">
            <v>7.1</v>
          </cell>
          <cell r="E13">
            <v>0</v>
          </cell>
          <cell r="F13">
            <v>7.1</v>
          </cell>
          <cell r="G13">
            <v>246</v>
          </cell>
          <cell r="H13">
            <v>275</v>
          </cell>
          <cell r="I13">
            <v>436.14000000000004</v>
          </cell>
          <cell r="J13">
            <v>0</v>
          </cell>
          <cell r="K13">
            <v>957.1400000000001</v>
          </cell>
          <cell r="L13">
            <v>-246</v>
          </cell>
          <cell r="M13">
            <v>-275</v>
          </cell>
          <cell r="N13">
            <v>-429.04</v>
          </cell>
        </row>
        <row r="14">
          <cell r="A14" t="str">
            <v>Sun Europe</v>
          </cell>
          <cell r="B14">
            <v>0</v>
          </cell>
          <cell r="C14">
            <v>0</v>
          </cell>
          <cell r="D14">
            <v>0</v>
          </cell>
          <cell r="E14">
            <v>0</v>
          </cell>
          <cell r="F14">
            <v>0</v>
          </cell>
          <cell r="G14">
            <v>0</v>
          </cell>
          <cell r="H14">
            <v>3.1</v>
          </cell>
          <cell r="I14">
            <v>2.6999999999999997</v>
          </cell>
          <cell r="J14">
            <v>0</v>
          </cell>
          <cell r="K14">
            <v>5.8</v>
          </cell>
          <cell r="L14">
            <v>0</v>
          </cell>
          <cell r="M14">
            <v>-3.1</v>
          </cell>
          <cell r="N14">
            <v>-2.6999999999999997</v>
          </cell>
        </row>
        <row r="15">
          <cell r="A15" t="str">
            <v>Sun UK</v>
          </cell>
          <cell r="B15">
            <v>0</v>
          </cell>
          <cell r="C15">
            <v>0</v>
          </cell>
          <cell r="D15">
            <v>3</v>
          </cell>
          <cell r="E15">
            <v>0</v>
          </cell>
          <cell r="F15">
            <v>3</v>
          </cell>
          <cell r="G15">
            <v>0</v>
          </cell>
          <cell r="H15">
            <v>0</v>
          </cell>
          <cell r="I15">
            <v>16.8</v>
          </cell>
          <cell r="J15">
            <v>0</v>
          </cell>
          <cell r="K15">
            <v>16.8</v>
          </cell>
          <cell r="L15">
            <v>0</v>
          </cell>
          <cell r="M15">
            <v>0</v>
          </cell>
          <cell r="N15">
            <v>-13.8</v>
          </cell>
        </row>
        <row r="16">
          <cell r="A16" t="str">
            <v>Chetam Chemical Ltd</v>
          </cell>
          <cell r="B16">
            <v>0</v>
          </cell>
          <cell r="C16">
            <v>0</v>
          </cell>
          <cell r="E16">
            <v>0</v>
          </cell>
          <cell r="F16">
            <v>0</v>
          </cell>
          <cell r="G16">
            <v>0</v>
          </cell>
          <cell r="H16">
            <v>0</v>
          </cell>
          <cell r="I16">
            <v>1.1</v>
          </cell>
          <cell r="J16">
            <v>0</v>
          </cell>
          <cell r="K16">
            <v>1.1</v>
          </cell>
          <cell r="L16">
            <v>0</v>
          </cell>
          <cell r="M16">
            <v>0</v>
          </cell>
          <cell r="N16">
            <v>-1.1</v>
          </cell>
        </row>
        <row r="17">
          <cell r="A17" t="str">
            <v>OOO Sun Pharma (Russia)</v>
          </cell>
          <cell r="B17">
            <v>0</v>
          </cell>
          <cell r="C17">
            <v>0</v>
          </cell>
          <cell r="D17">
            <v>0</v>
          </cell>
          <cell r="E17">
            <v>0</v>
          </cell>
          <cell r="F17">
            <v>0</v>
          </cell>
          <cell r="G17">
            <v>0</v>
          </cell>
          <cell r="H17">
            <v>0.3</v>
          </cell>
          <cell r="I17">
            <v>0</v>
          </cell>
          <cell r="J17">
            <v>0</v>
          </cell>
          <cell r="K17">
            <v>0.3</v>
          </cell>
          <cell r="L17">
            <v>0</v>
          </cell>
          <cell r="M17">
            <v>-0.3</v>
          </cell>
          <cell r="N17">
            <v>0</v>
          </cell>
        </row>
        <row r="18">
          <cell r="A18" t="str">
            <v>ICN HUNGARY</v>
          </cell>
          <cell r="B18">
            <v>248</v>
          </cell>
          <cell r="C18">
            <v>287.2</v>
          </cell>
          <cell r="D18">
            <v>464.8</v>
          </cell>
          <cell r="E18">
            <v>0</v>
          </cell>
          <cell r="F18">
            <v>1000</v>
          </cell>
          <cell r="G18">
            <v>430</v>
          </cell>
          <cell r="H18">
            <v>506.1</v>
          </cell>
          <cell r="I18">
            <v>737.9</v>
          </cell>
          <cell r="J18">
            <v>0</v>
          </cell>
          <cell r="K18">
            <v>1674</v>
          </cell>
          <cell r="L18">
            <v>-182</v>
          </cell>
          <cell r="M18">
            <v>-218.90000000000003</v>
          </cell>
          <cell r="N18">
            <v>-273.09999999999997</v>
          </cell>
        </row>
        <row r="19">
          <cell r="B19">
            <v>0</v>
          </cell>
          <cell r="C19">
            <v>0</v>
          </cell>
          <cell r="D19">
            <v>0</v>
          </cell>
          <cell r="E19">
            <v>0</v>
          </cell>
          <cell r="G19">
            <v>0</v>
          </cell>
          <cell r="H19">
            <v>0</v>
          </cell>
          <cell r="I19">
            <v>0</v>
          </cell>
          <cell r="J19">
            <v>0</v>
          </cell>
        </row>
        <row r="20">
          <cell r="B20">
            <v>3015.3</v>
          </cell>
          <cell r="C20">
            <v>4026.959</v>
          </cell>
          <cell r="D20">
            <v>4770.6</v>
          </cell>
          <cell r="E20">
            <v>3337</v>
          </cell>
          <cell r="F20">
            <v>15149.859</v>
          </cell>
          <cell r="G20">
            <v>812</v>
          </cell>
          <cell r="H20">
            <v>923.4000000000001</v>
          </cell>
          <cell r="I20">
            <v>1294.91</v>
          </cell>
          <cell r="J20">
            <v>17</v>
          </cell>
          <cell r="K20">
            <v>3047.31</v>
          </cell>
          <cell r="L20">
            <v>2203.3</v>
          </cell>
          <cell r="M20">
            <v>3103.5589999999997</v>
          </cell>
          <cell r="N20">
            <v>3475.6899999999996</v>
          </cell>
        </row>
        <row r="21">
          <cell r="A21" t="str">
            <v>Elimination :-</v>
          </cell>
        </row>
        <row r="22">
          <cell r="A22" t="str">
            <v>SPIL &amp; SPI</v>
          </cell>
          <cell r="B22">
            <v>3</v>
          </cell>
          <cell r="C22">
            <v>3</v>
          </cell>
          <cell r="D22">
            <v>3</v>
          </cell>
          <cell r="E22">
            <v>0</v>
          </cell>
          <cell r="F22">
            <v>9</v>
          </cell>
          <cell r="G22">
            <v>3</v>
          </cell>
          <cell r="H22">
            <v>3</v>
          </cell>
          <cell r="I22">
            <v>3</v>
          </cell>
          <cell r="J22">
            <v>0</v>
          </cell>
          <cell r="K22">
            <v>9</v>
          </cell>
          <cell r="L22">
            <v>0</v>
          </cell>
          <cell r="M22">
            <v>0</v>
          </cell>
          <cell r="N22">
            <v>0</v>
          </cell>
        </row>
        <row r="23">
          <cell r="A23" t="str">
            <v> SPIL &amp; SPG </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 SPG &amp; ALKALOIDA</v>
          </cell>
          <cell r="B24">
            <v>395.82056992959997</v>
          </cell>
          <cell r="C24">
            <v>457.72</v>
          </cell>
          <cell r="D24">
            <v>673.8199999999999</v>
          </cell>
          <cell r="E24">
            <v>0</v>
          </cell>
          <cell r="F24">
            <v>1527.3605699296</v>
          </cell>
          <cell r="G24">
            <v>395.82056992959997</v>
          </cell>
          <cell r="H24">
            <v>457.72</v>
          </cell>
          <cell r="I24">
            <v>673.8199999999999</v>
          </cell>
          <cell r="J24">
            <v>0</v>
          </cell>
          <cell r="K24">
            <v>1527.3605699296</v>
          </cell>
          <cell r="L24">
            <v>0</v>
          </cell>
          <cell r="M24">
            <v>0</v>
          </cell>
          <cell r="N24">
            <v>0</v>
          </cell>
        </row>
        <row r="25">
          <cell r="A25" t="str">
            <v>ALKALOIDA &amp; SUN EUROPE</v>
          </cell>
          <cell r="C25">
            <v>3.12</v>
          </cell>
          <cell r="D25">
            <v>2.7</v>
          </cell>
          <cell r="E25">
            <v>0</v>
          </cell>
          <cell r="F25">
            <v>5.82</v>
          </cell>
          <cell r="H25">
            <v>3.12</v>
          </cell>
          <cell r="I25">
            <v>2.7</v>
          </cell>
          <cell r="J25">
            <v>0</v>
          </cell>
          <cell r="K25">
            <v>5.82</v>
          </cell>
          <cell r="L25">
            <v>0</v>
          </cell>
          <cell r="M25">
            <v>0</v>
          </cell>
          <cell r="N25">
            <v>0</v>
          </cell>
        </row>
        <row r="26">
          <cell r="A26" t="str">
            <v>ALKALOIDA &amp; SPI INC</v>
          </cell>
          <cell r="B26">
            <v>248.67652783039998</v>
          </cell>
          <cell r="C26">
            <v>275</v>
          </cell>
          <cell r="D26">
            <v>433.1400000000001</v>
          </cell>
          <cell r="E26">
            <v>0</v>
          </cell>
          <cell r="F26">
            <v>956.8165278304001</v>
          </cell>
          <cell r="G26">
            <v>248.67652783039998</v>
          </cell>
          <cell r="H26">
            <v>275</v>
          </cell>
          <cell r="I26">
            <v>433.1400000000001</v>
          </cell>
          <cell r="J26">
            <v>0</v>
          </cell>
          <cell r="K26">
            <v>956.8165278304001</v>
          </cell>
          <cell r="L26">
            <v>0</v>
          </cell>
          <cell r="M26">
            <v>0</v>
          </cell>
          <cell r="N26">
            <v>0</v>
          </cell>
        </row>
        <row r="27">
          <cell r="A27" t="str">
            <v>ALKALOIDA &amp; SUN UK</v>
          </cell>
          <cell r="B27">
            <v>0</v>
          </cell>
          <cell r="C27">
            <v>0</v>
          </cell>
          <cell r="D27">
            <v>13.8</v>
          </cell>
          <cell r="E27">
            <v>0</v>
          </cell>
          <cell r="F27">
            <v>13.8</v>
          </cell>
          <cell r="G27">
            <v>0</v>
          </cell>
          <cell r="H27">
            <v>0</v>
          </cell>
          <cell r="I27">
            <v>13.8</v>
          </cell>
          <cell r="J27">
            <v>0</v>
          </cell>
          <cell r="K27">
            <v>13.8</v>
          </cell>
          <cell r="L27">
            <v>0</v>
          </cell>
          <cell r="M27">
            <v>0</v>
          </cell>
          <cell r="N27">
            <v>0</v>
          </cell>
        </row>
        <row r="28">
          <cell r="B28">
            <v>647.49709776</v>
          </cell>
          <cell r="C28">
            <v>738.84</v>
          </cell>
          <cell r="D28">
            <v>1126.46</v>
          </cell>
          <cell r="E28">
            <v>0</v>
          </cell>
          <cell r="F28">
            <v>2512.7970977600003</v>
          </cell>
          <cell r="G28">
            <v>647.49709776</v>
          </cell>
          <cell r="H28">
            <v>738.84</v>
          </cell>
          <cell r="I28">
            <v>1126.46</v>
          </cell>
          <cell r="J28">
            <v>0</v>
          </cell>
          <cell r="K28">
            <v>2512.7970977600003</v>
          </cell>
          <cell r="L28">
            <v>0</v>
          </cell>
          <cell r="M28">
            <v>0</v>
          </cell>
          <cell r="N28">
            <v>0</v>
          </cell>
        </row>
        <row r="29">
          <cell r="A29" t="str">
            <v>NET</v>
          </cell>
          <cell r="B29">
            <v>2367.80290224</v>
          </cell>
          <cell r="C29">
            <v>3288.1189999999997</v>
          </cell>
          <cell r="D29">
            <v>3644.1400000000003</v>
          </cell>
          <cell r="E29">
            <v>3337</v>
          </cell>
          <cell r="F29">
            <v>12637.06190224</v>
          </cell>
          <cell r="G29">
            <v>164.50290224000003</v>
          </cell>
          <cell r="H29">
            <v>184.56000000000006</v>
          </cell>
          <cell r="I29">
            <v>168.45000000000005</v>
          </cell>
          <cell r="J29">
            <v>17</v>
          </cell>
          <cell r="K29">
            <v>534.5129022399997</v>
          </cell>
          <cell r="L29">
            <v>2203.3</v>
          </cell>
          <cell r="M29">
            <v>3103.5589999999997</v>
          </cell>
          <cell r="N29">
            <v>3475.6899999999996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PL _ 31_03_08"/>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F_working"/>
      <sheetName val="Sch-6-Dep"/>
      <sheetName val="SCH-5 -YR-05-06"/>
      <sheetName val="Dep-base-05-06 "/>
      <sheetName val="BSPL"/>
      <sheetName val="Gr-Tor-1"/>
      <sheetName val="CTB"/>
      <sheetName val="Provision"/>
      <sheetName val="Gross-Up"/>
      <sheetName val="R&amp;D-Mar-06"/>
      <sheetName val="R&amp;D-Mar-05"/>
      <sheetName val="C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inority share"/>
      <sheetName val="R_d Exp_ Details 08"/>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ase_04_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F148"/>
  <sheetViews>
    <sheetView tabSelected="1" zoomScaleSheetLayoutView="100" workbookViewId="0" topLeftCell="A1">
      <selection activeCell="A1" sqref="A1:F1"/>
    </sheetView>
  </sheetViews>
  <sheetFormatPr defaultColWidth="9.140625" defaultRowHeight="12.75"/>
  <cols>
    <col min="1" max="1" width="3.00390625" style="1" customWidth="1"/>
    <col min="2" max="2" width="76.00390625" style="197" customWidth="1"/>
    <col min="3" max="3" width="14.8515625" style="1" customWidth="1"/>
    <col min="4" max="4" width="12.7109375" style="1" customWidth="1"/>
    <col min="5" max="6" width="14.140625" style="1" customWidth="1"/>
    <col min="7" max="16384" width="9.140625" style="198" customWidth="1"/>
  </cols>
  <sheetData>
    <row r="1" spans="1:6" ht="12.75">
      <c r="A1" s="304" t="s">
        <v>0</v>
      </c>
      <c r="B1" s="305"/>
      <c r="C1" s="305"/>
      <c r="D1" s="305"/>
      <c r="E1" s="305"/>
      <c r="F1" s="306"/>
    </row>
    <row r="2" spans="1:6" ht="12.75">
      <c r="A2" s="307" t="s">
        <v>1</v>
      </c>
      <c r="B2" s="308"/>
      <c r="C2" s="308"/>
      <c r="D2" s="308"/>
      <c r="E2" s="308"/>
      <c r="F2" s="309"/>
    </row>
    <row r="3" spans="1:6" ht="12.75">
      <c r="A3" s="307" t="s">
        <v>2</v>
      </c>
      <c r="B3" s="308"/>
      <c r="C3" s="308"/>
      <c r="D3" s="308"/>
      <c r="E3" s="308"/>
      <c r="F3" s="309"/>
    </row>
    <row r="4" spans="1:6" ht="12.75">
      <c r="A4" s="310" t="s">
        <v>3</v>
      </c>
      <c r="B4" s="311"/>
      <c r="C4" s="311"/>
      <c r="D4" s="311"/>
      <c r="E4" s="311"/>
      <c r="F4" s="312"/>
    </row>
    <row r="5" spans="1:6" ht="12.75">
      <c r="A5" s="2"/>
      <c r="B5" s="3"/>
      <c r="C5" s="4"/>
      <c r="D5" s="4"/>
      <c r="E5" s="4"/>
      <c r="F5" s="5" t="s">
        <v>4</v>
      </c>
    </row>
    <row r="6" spans="1:6" ht="12.75">
      <c r="A6" s="6"/>
      <c r="B6" s="7"/>
      <c r="C6" s="313" t="s">
        <v>5</v>
      </c>
      <c r="D6" s="284"/>
      <c r="E6" s="313" t="s">
        <v>6</v>
      </c>
      <c r="F6" s="284"/>
    </row>
    <row r="7" spans="1:6" ht="12.75">
      <c r="A7" s="8"/>
      <c r="B7" s="9"/>
      <c r="C7" s="10" t="s">
        <v>7</v>
      </c>
      <c r="D7" s="10" t="s">
        <v>8</v>
      </c>
      <c r="E7" s="10" t="s">
        <v>7</v>
      </c>
      <c r="F7" s="10" t="s">
        <v>8</v>
      </c>
    </row>
    <row r="8" spans="1:6" ht="12.75">
      <c r="A8" s="2"/>
      <c r="B8" s="11"/>
      <c r="C8" s="12" t="s">
        <v>9</v>
      </c>
      <c r="D8" s="12" t="s">
        <v>9</v>
      </c>
      <c r="E8" s="12" t="s">
        <v>10</v>
      </c>
      <c r="F8" s="12" t="s">
        <v>10</v>
      </c>
    </row>
    <row r="9" spans="1:6" ht="12.75">
      <c r="A9" s="13" t="s">
        <v>11</v>
      </c>
      <c r="B9" s="7"/>
      <c r="C9" s="14"/>
      <c r="D9" s="15"/>
      <c r="E9" s="14"/>
      <c r="F9" s="16"/>
    </row>
    <row r="10" spans="1:6" ht="12.75">
      <c r="A10" s="17" t="s">
        <v>12</v>
      </c>
      <c r="B10" s="9"/>
      <c r="C10" s="18">
        <v>146327.56351812466</v>
      </c>
      <c r="D10" s="19">
        <f>110916-2719-186.8</f>
        <v>108010.2</v>
      </c>
      <c r="E10" s="20">
        <v>572143.4959063772</v>
      </c>
      <c r="F10" s="18">
        <f>410277-3828-1929-2522-1253.1</f>
        <v>400744.9</v>
      </c>
    </row>
    <row r="11" spans="1:6" ht="12.75">
      <c r="A11" s="21" t="s">
        <v>13</v>
      </c>
      <c r="B11" s="9"/>
      <c r="C11" s="22">
        <f>C10</f>
        <v>146327.56351812466</v>
      </c>
      <c r="D11" s="22">
        <f>D10</f>
        <v>108010.2</v>
      </c>
      <c r="E11" s="23">
        <f>E10</f>
        <v>572143.4959063772</v>
      </c>
      <c r="F11" s="22">
        <f>F10</f>
        <v>400744.9</v>
      </c>
    </row>
    <row r="12" spans="1:6" ht="12.75">
      <c r="A12" s="21" t="s">
        <v>14</v>
      </c>
      <c r="B12" s="9"/>
      <c r="C12" s="24"/>
      <c r="D12" s="25"/>
      <c r="E12" s="26"/>
      <c r="F12" s="24"/>
    </row>
    <row r="13" spans="1:6" ht="12.75">
      <c r="A13" s="17" t="s">
        <v>15</v>
      </c>
      <c r="B13" s="9"/>
      <c r="C13" s="27">
        <v>-28792.86668634061</v>
      </c>
      <c r="D13" s="28">
        <v>10035</v>
      </c>
      <c r="E13" s="29">
        <v>-30098.561861183774</v>
      </c>
      <c r="F13" s="27">
        <v>-3244</v>
      </c>
    </row>
    <row r="14" spans="1:6" ht="12.75">
      <c r="A14" s="17" t="s">
        <v>16</v>
      </c>
      <c r="B14" s="9"/>
      <c r="C14" s="29">
        <v>56159.17302176224</v>
      </c>
      <c r="D14" s="28">
        <v>12529</v>
      </c>
      <c r="E14" s="29">
        <v>158499.8954404588</v>
      </c>
      <c r="F14" s="27">
        <v>99323</v>
      </c>
    </row>
    <row r="15" spans="1:6" ht="12.75">
      <c r="A15" s="17" t="s">
        <v>17</v>
      </c>
      <c r="B15" s="9"/>
      <c r="C15" s="29">
        <v>3953</v>
      </c>
      <c r="D15" s="28">
        <v>4051</v>
      </c>
      <c r="E15" s="29">
        <v>17668</v>
      </c>
      <c r="F15" s="27">
        <v>13704</v>
      </c>
    </row>
    <row r="16" spans="1:6" ht="12.75">
      <c r="A16" s="17" t="s">
        <v>18</v>
      </c>
      <c r="B16" s="9"/>
      <c r="C16" s="29">
        <v>25401.008156469994</v>
      </c>
      <c r="D16" s="28">
        <v>11597</v>
      </c>
      <c r="E16" s="29">
        <v>79956.15669131003</v>
      </c>
      <c r="F16" s="27">
        <v>48221</v>
      </c>
    </row>
    <row r="17" spans="1:6" ht="12.75">
      <c r="A17" s="17" t="s">
        <v>19</v>
      </c>
      <c r="B17" s="9"/>
      <c r="C17" s="29">
        <v>4820.821703721001</v>
      </c>
      <c r="D17" s="28">
        <v>4194</v>
      </c>
      <c r="E17" s="29">
        <v>20405.644718421005</v>
      </c>
      <c r="F17" s="27">
        <v>15331</v>
      </c>
    </row>
    <row r="18" spans="1:6" ht="12.75">
      <c r="A18" s="17" t="s">
        <v>20</v>
      </c>
      <c r="B18" s="9"/>
      <c r="C18" s="29">
        <v>45246.13616659099</v>
      </c>
      <c r="D18" s="28">
        <f>30852-2719-186.8</f>
        <v>27946.2</v>
      </c>
      <c r="E18" s="29">
        <v>149402.09920312103</v>
      </c>
      <c r="F18" s="27">
        <f>115992-3828-1929-2522-1253.1</f>
        <v>106459.9</v>
      </c>
    </row>
    <row r="19" spans="1:6" ht="12.75">
      <c r="A19" s="21" t="s">
        <v>21</v>
      </c>
      <c r="B19" s="9"/>
      <c r="C19" s="23">
        <f>SUM(C13:C18)</f>
        <v>106787.27236220361</v>
      </c>
      <c r="D19" s="23">
        <f>SUM(D13:D18)</f>
        <v>70352.2</v>
      </c>
      <c r="E19" s="23">
        <f>SUM(E13:E18)</f>
        <v>395833.23419212707</v>
      </c>
      <c r="F19" s="23">
        <f>SUM(F13:F18)</f>
        <v>279794.9</v>
      </c>
    </row>
    <row r="20" spans="1:6" ht="12.75">
      <c r="A20" s="21" t="s">
        <v>22</v>
      </c>
      <c r="B20" s="9"/>
      <c r="C20" s="22">
        <f>SUM(C11-C19)+1</f>
        <v>39541.29115592105</v>
      </c>
      <c r="D20" s="22">
        <f>SUM(D11-D19)</f>
        <v>37658</v>
      </c>
      <c r="E20" s="23">
        <f>SUM(E11-E19)</f>
        <v>176310.26171425014</v>
      </c>
      <c r="F20" s="22">
        <v>120950</v>
      </c>
    </row>
    <row r="21" spans="1:6" ht="12.75">
      <c r="A21" s="17" t="s">
        <v>23</v>
      </c>
      <c r="B21" s="9"/>
      <c r="C21" s="27">
        <v>6593.196825137</v>
      </c>
      <c r="D21" s="28">
        <v>-1115</v>
      </c>
      <c r="E21" s="29">
        <v>13855.101327837003</v>
      </c>
      <c r="F21" s="27">
        <v>9145</v>
      </c>
    </row>
    <row r="22" spans="1:6" ht="12.75">
      <c r="A22" s="21" t="s">
        <v>24</v>
      </c>
      <c r="B22" s="9"/>
      <c r="C22" s="24">
        <f>C20+C21</f>
        <v>46134.487981058046</v>
      </c>
      <c r="D22" s="24">
        <f>D20+D21</f>
        <v>36543</v>
      </c>
      <c r="E22" s="26">
        <f>E20+E21</f>
        <v>190165.36304208715</v>
      </c>
      <c r="F22" s="24">
        <v>130095</v>
      </c>
    </row>
    <row r="23" spans="1:6" ht="12.75">
      <c r="A23" s="17" t="s">
        <v>25</v>
      </c>
      <c r="B23" s="9"/>
      <c r="C23" s="27">
        <v>4483.577810701001</v>
      </c>
      <c r="D23" s="28">
        <v>2487</v>
      </c>
      <c r="E23" s="29">
        <v>13415.849498461</v>
      </c>
      <c r="F23" s="27">
        <v>11389</v>
      </c>
    </row>
    <row r="24" spans="1:6" ht="12.75">
      <c r="A24" s="21" t="s">
        <v>26</v>
      </c>
      <c r="B24" s="9"/>
      <c r="C24" s="24">
        <f>C22+C23</f>
        <v>50618.06579175904</v>
      </c>
      <c r="D24" s="24">
        <f>D22+D23</f>
        <v>39030</v>
      </c>
      <c r="E24" s="26">
        <f>E22+E23</f>
        <v>203581.21254054815</v>
      </c>
      <c r="F24" s="24">
        <v>141484</v>
      </c>
    </row>
    <row r="25" spans="1:6" ht="12.75">
      <c r="A25" s="17" t="s">
        <v>27</v>
      </c>
      <c r="B25" s="9"/>
      <c r="C25" s="27">
        <v>223.8642170109997</v>
      </c>
      <c r="D25" s="28">
        <v>-126</v>
      </c>
      <c r="E25" s="29">
        <v>12843.890968110998</v>
      </c>
      <c r="F25" s="27">
        <v>6786</v>
      </c>
    </row>
    <row r="26" spans="1:6" ht="12.75">
      <c r="A26" s="21" t="s">
        <v>28</v>
      </c>
      <c r="B26" s="9"/>
      <c r="C26" s="24">
        <f>C24-C25</f>
        <v>50394.20157474805</v>
      </c>
      <c r="D26" s="24">
        <f>D24-D25</f>
        <v>39156</v>
      </c>
      <c r="E26" s="26">
        <f>E24-E25</f>
        <v>190737.32157243715</v>
      </c>
      <c r="F26" s="24">
        <v>134698</v>
      </c>
    </row>
    <row r="27" spans="1:6" ht="12.75">
      <c r="A27" s="17" t="s">
        <v>29</v>
      </c>
      <c r="B27" s="9"/>
      <c r="C27" s="27">
        <v>6119.255671110623</v>
      </c>
      <c r="D27" s="28">
        <v>-291</v>
      </c>
      <c r="E27" s="29">
        <v>9131.139577173002</v>
      </c>
      <c r="F27" s="27">
        <v>-410</v>
      </c>
    </row>
    <row r="28" spans="1:6" ht="12.75">
      <c r="A28" s="21" t="s">
        <v>30</v>
      </c>
      <c r="B28" s="9"/>
      <c r="C28" s="24">
        <f>C26-C27</f>
        <v>44274.945903637425</v>
      </c>
      <c r="D28" s="24">
        <f>D26-D27</f>
        <v>39447</v>
      </c>
      <c r="E28" s="26">
        <f>E26-E27</f>
        <v>181606.18199526414</v>
      </c>
      <c r="F28" s="24">
        <v>135108</v>
      </c>
    </row>
    <row r="29" spans="1:6" ht="3" customHeight="1">
      <c r="A29" s="21"/>
      <c r="B29" s="9"/>
      <c r="C29" s="24"/>
      <c r="D29" s="25"/>
      <c r="E29" s="26"/>
      <c r="F29" s="24"/>
    </row>
    <row r="30" spans="1:6" ht="15" customHeight="1">
      <c r="A30" s="30" t="s">
        <v>31</v>
      </c>
      <c r="B30" s="31"/>
      <c r="C30" s="24"/>
      <c r="D30" s="25"/>
      <c r="E30" s="26"/>
      <c r="F30" s="24"/>
    </row>
    <row r="31" spans="1:6" ht="12.75">
      <c r="A31" s="32"/>
      <c r="B31" s="33" t="s">
        <v>32</v>
      </c>
      <c r="C31" s="27">
        <v>10356</v>
      </c>
      <c r="D31" s="28">
        <v>10356</v>
      </c>
      <c r="E31" s="27">
        <v>10356</v>
      </c>
      <c r="F31" s="27">
        <v>10356</v>
      </c>
    </row>
    <row r="32" spans="1:6" ht="12.75" customHeight="1">
      <c r="A32" s="34"/>
      <c r="B32" s="35" t="s">
        <v>33</v>
      </c>
      <c r="C32" s="36"/>
      <c r="D32" s="37"/>
      <c r="E32" s="24">
        <f>C53</f>
        <v>937976</v>
      </c>
      <c r="F32" s="38">
        <v>772535</v>
      </c>
    </row>
    <row r="33" spans="1:6" ht="12.75">
      <c r="A33" s="39" t="s">
        <v>34</v>
      </c>
      <c r="B33" s="40"/>
      <c r="C33" s="41">
        <f>C28/(C31/1)</f>
        <v>4.275294119702339</v>
      </c>
      <c r="D33" s="41">
        <f>D28/(D31/1)</f>
        <v>3.80909617612978</v>
      </c>
      <c r="E33" s="41">
        <f>E28/(E31/1)</f>
        <v>17.536325028511406</v>
      </c>
      <c r="F33" s="41">
        <f>F28/(F31/1)</f>
        <v>13.046349942062573</v>
      </c>
    </row>
    <row r="34" spans="1:6" ht="12.75">
      <c r="A34" s="42" t="s">
        <v>35</v>
      </c>
      <c r="B34" s="43"/>
      <c r="C34" s="44"/>
      <c r="D34" s="45"/>
      <c r="E34" s="45"/>
      <c r="F34" s="46"/>
    </row>
    <row r="35" spans="1:6" ht="12.75">
      <c r="A35" s="47" t="s">
        <v>36</v>
      </c>
      <c r="B35" s="48"/>
      <c r="C35" s="49">
        <v>375753755</v>
      </c>
      <c r="D35" s="50">
        <v>75150451</v>
      </c>
      <c r="E35" s="49">
        <v>375753755</v>
      </c>
      <c r="F35" s="51">
        <v>75150451</v>
      </c>
    </row>
    <row r="36" spans="1:6" ht="12.75">
      <c r="A36" s="52"/>
      <c r="B36" s="53" t="s">
        <v>37</v>
      </c>
      <c r="C36" s="54">
        <v>36.28</v>
      </c>
      <c r="D36" s="55">
        <v>36.28</v>
      </c>
      <c r="E36" s="54">
        <v>36.28</v>
      </c>
      <c r="F36" s="56">
        <v>36.28</v>
      </c>
    </row>
    <row r="37" spans="1:6" ht="12.75">
      <c r="A37" s="57" t="s">
        <v>38</v>
      </c>
      <c r="B37" s="58"/>
      <c r="C37" s="59"/>
      <c r="D37" s="60"/>
      <c r="E37" s="59"/>
      <c r="F37" s="61"/>
    </row>
    <row r="38" spans="1:6" ht="12.75">
      <c r="A38" s="62" t="s">
        <v>39</v>
      </c>
      <c r="B38" s="58" t="s">
        <v>40</v>
      </c>
      <c r="C38" s="59"/>
      <c r="D38" s="60"/>
      <c r="E38" s="59"/>
      <c r="F38" s="61"/>
    </row>
    <row r="39" spans="1:6" ht="12.75">
      <c r="A39" s="62"/>
      <c r="B39" s="63" t="s">
        <v>36</v>
      </c>
      <c r="C39" s="64">
        <v>2334500</v>
      </c>
      <c r="D39" s="60">
        <v>685000</v>
      </c>
      <c r="E39" s="64">
        <v>2334500</v>
      </c>
      <c r="F39" s="61">
        <v>685000</v>
      </c>
    </row>
    <row r="40" spans="1:6" ht="25.5">
      <c r="A40" s="62"/>
      <c r="B40" s="65" t="s">
        <v>41</v>
      </c>
      <c r="C40" s="66">
        <v>0.35</v>
      </c>
      <c r="D40" s="67">
        <v>0.52</v>
      </c>
      <c r="E40" s="66">
        <v>0.35</v>
      </c>
      <c r="F40" s="68">
        <v>0.52</v>
      </c>
    </row>
    <row r="41" spans="1:6" ht="17.25" customHeight="1">
      <c r="A41" s="62"/>
      <c r="B41" s="65" t="s">
        <v>42</v>
      </c>
      <c r="C41" s="66">
        <v>0.23</v>
      </c>
      <c r="D41" s="67">
        <v>0.33</v>
      </c>
      <c r="E41" s="66">
        <v>0.23</v>
      </c>
      <c r="F41" s="68">
        <v>0.33</v>
      </c>
    </row>
    <row r="42" spans="1:6" ht="12.75">
      <c r="A42" s="62" t="s">
        <v>43</v>
      </c>
      <c r="B42" s="58" t="s">
        <v>44</v>
      </c>
      <c r="C42" s="59"/>
      <c r="D42" s="60"/>
      <c r="E42" s="59"/>
      <c r="F42" s="61"/>
    </row>
    <row r="43" spans="1:6" ht="12.75">
      <c r="A43" s="62"/>
      <c r="B43" s="63" t="s">
        <v>45</v>
      </c>
      <c r="C43" s="64">
        <v>657493700</v>
      </c>
      <c r="D43" s="60">
        <v>131280940</v>
      </c>
      <c r="E43" s="64">
        <v>657493700</v>
      </c>
      <c r="F43" s="59">
        <v>131280940</v>
      </c>
    </row>
    <row r="44" spans="1:6" ht="25.5">
      <c r="A44" s="62"/>
      <c r="B44" s="65" t="s">
        <v>46</v>
      </c>
      <c r="C44" s="66">
        <v>99.65</v>
      </c>
      <c r="D44" s="69">
        <v>99.48</v>
      </c>
      <c r="E44" s="66">
        <v>99.65</v>
      </c>
      <c r="F44" s="68">
        <v>99.48</v>
      </c>
    </row>
    <row r="45" spans="1:6" ht="12.75">
      <c r="A45" s="70"/>
      <c r="B45" s="71" t="s">
        <v>42</v>
      </c>
      <c r="C45" s="72">
        <v>63.49</v>
      </c>
      <c r="D45" s="73">
        <v>63.39</v>
      </c>
      <c r="E45" s="72">
        <v>63.49</v>
      </c>
      <c r="F45" s="74">
        <v>63.39</v>
      </c>
    </row>
    <row r="46" spans="1:6" ht="12.75">
      <c r="A46" s="75" t="s">
        <v>47</v>
      </c>
      <c r="B46" s="76"/>
      <c r="C46" s="77">
        <f>C148</f>
        <v>9009.490000000002</v>
      </c>
      <c r="D46" s="77">
        <f>D148</f>
        <v>5201</v>
      </c>
      <c r="E46" s="77">
        <f>E148</f>
        <v>30769.7</v>
      </c>
      <c r="F46" s="77">
        <f>F148</f>
        <v>24722</v>
      </c>
    </row>
    <row r="47" spans="1:6" s="127" customFormat="1" ht="15.75" customHeight="1">
      <c r="A47" s="78" t="s">
        <v>48</v>
      </c>
      <c r="B47" s="79"/>
      <c r="C47" s="80"/>
      <c r="D47" s="81"/>
      <c r="E47" s="81"/>
      <c r="F47" s="81"/>
    </row>
    <row r="48" spans="1:6" s="127" customFormat="1" ht="15.75" customHeight="1">
      <c r="A48" s="82">
        <v>1</v>
      </c>
      <c r="B48" s="83" t="s">
        <v>49</v>
      </c>
      <c r="C48" s="84"/>
      <c r="D48" s="84"/>
      <c r="E48" s="84"/>
      <c r="F48" s="85" t="s">
        <v>50</v>
      </c>
    </row>
    <row r="49" spans="1:6" s="127" customFormat="1" ht="15.75" customHeight="1">
      <c r="A49" s="86"/>
      <c r="B49" s="87" t="s">
        <v>51</v>
      </c>
      <c r="C49" s="201" t="s">
        <v>52</v>
      </c>
      <c r="D49" s="202"/>
      <c r="E49" s="201" t="s">
        <v>53</v>
      </c>
      <c r="F49" s="202"/>
    </row>
    <row r="50" spans="1:6" s="127" customFormat="1" ht="15.75" customHeight="1">
      <c r="A50" s="88"/>
      <c r="B50" s="89"/>
      <c r="C50" s="314" t="s">
        <v>10</v>
      </c>
      <c r="D50" s="315"/>
      <c r="E50" s="314" t="s">
        <v>10</v>
      </c>
      <c r="F50" s="315"/>
    </row>
    <row r="51" spans="1:6" s="127" customFormat="1" ht="15.75" customHeight="1">
      <c r="A51" s="90" t="s">
        <v>54</v>
      </c>
      <c r="B51" s="91"/>
      <c r="C51" s="92"/>
      <c r="D51" s="93"/>
      <c r="E51" s="94"/>
      <c r="F51" s="95"/>
    </row>
    <row r="52" spans="1:6" s="127" customFormat="1" ht="15.75" customHeight="1">
      <c r="A52" s="96"/>
      <c r="B52" s="97" t="s">
        <v>55</v>
      </c>
      <c r="C52" s="98">
        <v>10356</v>
      </c>
      <c r="D52" s="99"/>
      <c r="E52" s="98">
        <v>10356.086845164</v>
      </c>
      <c r="F52" s="99"/>
    </row>
    <row r="53" spans="1:6" s="127" customFormat="1" ht="15.75" customHeight="1">
      <c r="A53" s="96"/>
      <c r="B53" s="97" t="s">
        <v>56</v>
      </c>
      <c r="C53" s="100">
        <v>937976</v>
      </c>
      <c r="D53" s="99">
        <f>C52+C53</f>
        <v>948332</v>
      </c>
      <c r="E53" s="100">
        <v>772535.2801022611</v>
      </c>
      <c r="F53" s="99">
        <f>E52+E53</f>
        <v>782891.3669474251</v>
      </c>
    </row>
    <row r="54" spans="1:6" s="127" customFormat="1" ht="15.75" customHeight="1">
      <c r="A54" s="96" t="s">
        <v>57</v>
      </c>
      <c r="B54" s="97"/>
      <c r="C54" s="98"/>
      <c r="D54" s="99">
        <v>84715</v>
      </c>
      <c r="E54" s="98"/>
      <c r="F54" s="99">
        <v>19318.9</v>
      </c>
    </row>
    <row r="55" spans="1:6" s="127" customFormat="1" ht="15.75" customHeight="1">
      <c r="A55" s="96" t="s">
        <v>58</v>
      </c>
      <c r="B55" s="97"/>
      <c r="C55" s="98"/>
      <c r="D55" s="99">
        <f>42558</f>
        <v>42558</v>
      </c>
      <c r="E55" s="98"/>
      <c r="F55" s="99">
        <v>17115</v>
      </c>
    </row>
    <row r="56" spans="1:6" s="127" customFormat="1" ht="15.75" customHeight="1">
      <c r="A56" s="96" t="s">
        <v>59</v>
      </c>
      <c r="B56" s="97"/>
      <c r="C56" s="98"/>
      <c r="D56" s="99">
        <v>13483.4</v>
      </c>
      <c r="E56" s="98"/>
      <c r="F56" s="99">
        <v>12091</v>
      </c>
    </row>
    <row r="57" spans="1:6" s="127" customFormat="1" ht="15.75" customHeight="1">
      <c r="A57" s="101"/>
      <c r="B57" s="102"/>
      <c r="C57" s="103"/>
      <c r="D57" s="104"/>
      <c r="E57" s="105"/>
      <c r="F57" s="106"/>
    </row>
    <row r="58" spans="1:6" s="127" customFormat="1" ht="15.75" customHeight="1" thickBot="1">
      <c r="A58" s="107" t="s">
        <v>60</v>
      </c>
      <c r="B58" s="108"/>
      <c r="C58" s="109"/>
      <c r="D58" s="110">
        <f>SUM(D53:D56)</f>
        <v>1089088.4</v>
      </c>
      <c r="E58" s="111"/>
      <c r="F58" s="110">
        <f>SUM(F53:F56)</f>
        <v>831416.2669474251</v>
      </c>
    </row>
    <row r="59" spans="1:6" s="127" customFormat="1" ht="15.75" customHeight="1" thickTop="1">
      <c r="A59" s="96" t="s">
        <v>61</v>
      </c>
      <c r="B59" s="112"/>
      <c r="C59" s="113"/>
      <c r="D59" s="99">
        <v>279403</v>
      </c>
      <c r="E59" s="114"/>
      <c r="F59" s="99">
        <v>167761.07771443302</v>
      </c>
    </row>
    <row r="60" spans="1:6" s="127" customFormat="1" ht="15.75" customHeight="1">
      <c r="A60" s="96" t="s">
        <v>62</v>
      </c>
      <c r="B60" s="112"/>
      <c r="C60" s="113"/>
      <c r="D60" s="99">
        <v>77197</v>
      </c>
      <c r="E60" s="114"/>
      <c r="F60" s="99">
        <v>40603.4</v>
      </c>
    </row>
    <row r="61" spans="1:6" s="127" customFormat="1" ht="15.75" customHeight="1">
      <c r="A61" s="96" t="s">
        <v>63</v>
      </c>
      <c r="B61" s="112"/>
      <c r="C61" s="113"/>
      <c r="D61" s="99">
        <v>223096</v>
      </c>
      <c r="E61" s="114"/>
      <c r="F61" s="99">
        <v>316638</v>
      </c>
    </row>
    <row r="62" spans="1:6" s="127" customFormat="1" ht="15.75" customHeight="1">
      <c r="A62" s="96" t="s">
        <v>64</v>
      </c>
      <c r="B62" s="112"/>
      <c r="C62" s="113"/>
      <c r="D62" s="99">
        <v>50005.7</v>
      </c>
      <c r="E62" s="114"/>
      <c r="F62" s="99">
        <v>20995</v>
      </c>
    </row>
    <row r="63" spans="1:6" s="127" customFormat="1" ht="15.75" customHeight="1">
      <c r="A63" s="96" t="s">
        <v>65</v>
      </c>
      <c r="B63" s="112"/>
      <c r="C63" s="113"/>
      <c r="D63" s="99"/>
      <c r="E63" s="114"/>
      <c r="F63" s="99"/>
    </row>
    <row r="64" spans="1:6" s="127" customFormat="1" ht="15.75" customHeight="1">
      <c r="A64" s="96"/>
      <c r="B64" s="97" t="s">
        <v>66</v>
      </c>
      <c r="C64" s="98">
        <v>147939</v>
      </c>
      <c r="D64" s="99"/>
      <c r="E64" s="98">
        <v>107384.57317686798</v>
      </c>
      <c r="F64" s="99"/>
    </row>
    <row r="65" spans="1:6" s="127" customFormat="1" ht="15.75" customHeight="1">
      <c r="A65" s="96"/>
      <c r="B65" s="97" t="s">
        <v>67</v>
      </c>
      <c r="C65" s="98">
        <v>117159</v>
      </c>
      <c r="D65" s="99"/>
      <c r="E65" s="98">
        <v>117477.40696776002</v>
      </c>
      <c r="F65" s="99"/>
    </row>
    <row r="66" spans="1:6" s="127" customFormat="1" ht="15.75" customHeight="1">
      <c r="A66" s="96"/>
      <c r="B66" s="97" t="s">
        <v>68</v>
      </c>
      <c r="C66" s="98">
        <v>219364</v>
      </c>
      <c r="D66" s="99"/>
      <c r="E66" s="98">
        <v>50888.67147107598</v>
      </c>
      <c r="F66" s="99"/>
    </row>
    <row r="67" spans="1:6" s="127" customFormat="1" ht="15.75" customHeight="1">
      <c r="A67" s="96"/>
      <c r="B67" s="97" t="s">
        <v>69</v>
      </c>
      <c r="C67" s="98">
        <v>4451</v>
      </c>
      <c r="D67" s="99"/>
      <c r="E67" s="98">
        <v>579</v>
      </c>
      <c r="F67" s="99"/>
    </row>
    <row r="68" spans="1:6" s="127" customFormat="1" ht="15.75" customHeight="1">
      <c r="A68" s="96"/>
      <c r="B68" s="97" t="s">
        <v>70</v>
      </c>
      <c r="C68" s="100">
        <f>112809-1</f>
        <v>112808</v>
      </c>
      <c r="D68" s="99"/>
      <c r="E68" s="100">
        <v>84880.767809041</v>
      </c>
      <c r="F68" s="99"/>
    </row>
    <row r="69" spans="1:6" s="127" customFormat="1" ht="15.75" customHeight="1">
      <c r="A69" s="96"/>
      <c r="B69" s="97"/>
      <c r="C69" s="98">
        <f>SUM(C64:C68)</f>
        <v>601721</v>
      </c>
      <c r="D69" s="99"/>
      <c r="E69" s="98">
        <f>SUM(E64:E68)+1</f>
        <v>361211.419424745</v>
      </c>
      <c r="F69" s="99"/>
    </row>
    <row r="70" spans="1:6" s="127" customFormat="1" ht="15.75" customHeight="1">
      <c r="A70" s="96"/>
      <c r="B70" s="97" t="s">
        <v>71</v>
      </c>
      <c r="C70" s="115"/>
      <c r="D70" s="99"/>
      <c r="E70" s="98"/>
      <c r="F70" s="99"/>
    </row>
    <row r="71" spans="1:6" s="127" customFormat="1" ht="15.75" customHeight="1">
      <c r="A71" s="96"/>
      <c r="B71" s="97" t="s">
        <v>72</v>
      </c>
      <c r="C71" s="98">
        <f>92031+1</f>
        <v>92032</v>
      </c>
      <c r="D71" s="99"/>
      <c r="E71" s="98">
        <v>40950.54892303201</v>
      </c>
      <c r="F71" s="99"/>
    </row>
    <row r="72" spans="1:6" s="127" customFormat="1" ht="15.75" customHeight="1">
      <c r="A72" s="96"/>
      <c r="B72" s="97" t="s">
        <v>73</v>
      </c>
      <c r="C72" s="100">
        <v>50303</v>
      </c>
      <c r="D72" s="99"/>
      <c r="E72" s="100">
        <v>34841</v>
      </c>
      <c r="F72" s="99"/>
    </row>
    <row r="73" spans="1:6" s="127" customFormat="1" ht="15.75" customHeight="1">
      <c r="A73" s="96"/>
      <c r="B73" s="97"/>
      <c r="C73" s="98">
        <f>SUM(C71:C72)</f>
        <v>142335</v>
      </c>
      <c r="D73" s="99">
        <f>C69-C73</f>
        <v>459386</v>
      </c>
      <c r="E73" s="98">
        <f>SUM(E71:E72)</f>
        <v>75791.54892303201</v>
      </c>
      <c r="F73" s="99">
        <f>E69-E73-1</f>
        <v>285418.870501713</v>
      </c>
    </row>
    <row r="74" spans="1:6" s="127" customFormat="1" ht="15.75" customHeight="1" thickBot="1">
      <c r="A74" s="107" t="s">
        <v>60</v>
      </c>
      <c r="B74" s="116"/>
      <c r="C74" s="109"/>
      <c r="D74" s="110">
        <f>SUM(D59:D73)</f>
        <v>1089087.7</v>
      </c>
      <c r="E74" s="111"/>
      <c r="F74" s="110">
        <f>SUM(F59:F73)</f>
        <v>831416.348216146</v>
      </c>
    </row>
    <row r="75" spans="1:6" s="127" customFormat="1" ht="12" customHeight="1" thickTop="1">
      <c r="A75" s="117"/>
      <c r="B75" s="118"/>
      <c r="C75" s="119"/>
      <c r="D75" s="119"/>
      <c r="E75" s="120"/>
      <c r="F75" s="119"/>
    </row>
    <row r="76" spans="1:6" s="127" customFormat="1" ht="2.25" customHeight="1">
      <c r="A76" s="117"/>
      <c r="B76" s="118"/>
      <c r="C76" s="119"/>
      <c r="D76" s="119"/>
      <c r="E76" s="120"/>
      <c r="F76" s="119"/>
    </row>
    <row r="77" spans="1:6" s="127" customFormat="1" ht="12.75">
      <c r="A77" s="121">
        <v>2</v>
      </c>
      <c r="B77" s="316" t="s">
        <v>74</v>
      </c>
      <c r="C77" s="316"/>
      <c r="D77" s="316"/>
      <c r="E77" s="316"/>
      <c r="F77" s="316"/>
    </row>
    <row r="78" spans="1:6" s="127" customFormat="1" ht="12.75">
      <c r="A78" s="121"/>
      <c r="B78" s="316"/>
      <c r="C78" s="316"/>
      <c r="D78" s="316"/>
      <c r="E78" s="316"/>
      <c r="F78" s="316"/>
    </row>
    <row r="79" spans="1:6" s="127" customFormat="1" ht="2.25" customHeight="1">
      <c r="A79" s="121"/>
      <c r="B79" s="122"/>
      <c r="C79" s="80"/>
      <c r="D79" s="80"/>
      <c r="E79" s="80"/>
      <c r="F79" s="80"/>
    </row>
    <row r="80" spans="1:6" s="127" customFormat="1" ht="25.5" customHeight="1">
      <c r="A80" s="121">
        <v>3</v>
      </c>
      <c r="B80" s="317" t="s">
        <v>75</v>
      </c>
      <c r="C80" s="317"/>
      <c r="D80" s="317"/>
      <c r="E80" s="317"/>
      <c r="F80" s="317"/>
    </row>
    <row r="81" spans="1:6" s="127" customFormat="1" ht="2.25" customHeight="1">
      <c r="A81" s="121"/>
      <c r="B81" s="123"/>
      <c r="C81" s="123"/>
      <c r="D81" s="123"/>
      <c r="E81" s="123"/>
      <c r="F81" s="123"/>
    </row>
    <row r="82" spans="1:6" s="127" customFormat="1" ht="25.5" customHeight="1">
      <c r="A82" s="121">
        <v>4</v>
      </c>
      <c r="B82" s="323" t="s">
        <v>76</v>
      </c>
      <c r="C82" s="323"/>
      <c r="D82" s="323"/>
      <c r="E82" s="323"/>
      <c r="F82" s="323"/>
    </row>
    <row r="83" spans="1:6" s="127" customFormat="1" ht="17.25" customHeight="1">
      <c r="A83" s="121"/>
      <c r="B83" s="324"/>
      <c r="C83" s="324"/>
      <c r="D83" s="324"/>
      <c r="E83" s="324"/>
      <c r="F83" s="324"/>
    </row>
    <row r="84" spans="1:6" s="127" customFormat="1" ht="6.75" customHeight="1">
      <c r="A84" s="121"/>
      <c r="B84" s="125"/>
      <c r="C84" s="126"/>
      <c r="D84" s="126"/>
      <c r="E84" s="126"/>
      <c r="F84" s="126"/>
    </row>
    <row r="85" spans="1:6" s="127" customFormat="1" ht="15" customHeight="1">
      <c r="A85" s="121">
        <v>5</v>
      </c>
      <c r="B85" s="323" t="s">
        <v>77</v>
      </c>
      <c r="C85" s="323"/>
      <c r="D85" s="323"/>
      <c r="E85" s="323"/>
      <c r="F85" s="323"/>
    </row>
    <row r="86" spans="1:6" s="127" customFormat="1" ht="15" customHeight="1">
      <c r="A86" s="121"/>
      <c r="B86" s="323"/>
      <c r="C86" s="323"/>
      <c r="D86" s="323"/>
      <c r="E86" s="323"/>
      <c r="F86" s="323"/>
    </row>
    <row r="87" spans="1:6" s="127" customFormat="1" ht="15" customHeight="1">
      <c r="A87" s="121">
        <v>6</v>
      </c>
      <c r="B87" s="323" t="s">
        <v>78</v>
      </c>
      <c r="C87" s="323"/>
      <c r="D87" s="323"/>
      <c r="E87" s="323"/>
      <c r="F87" s="323"/>
    </row>
    <row r="88" spans="1:6" s="127" customFormat="1" ht="12.75">
      <c r="A88" s="121"/>
      <c r="B88" s="323"/>
      <c r="C88" s="323"/>
      <c r="D88" s="323"/>
      <c r="E88" s="323"/>
      <c r="F88" s="323"/>
    </row>
    <row r="89" spans="1:6" s="127" customFormat="1" ht="12" customHeight="1">
      <c r="A89" s="121"/>
      <c r="B89" s="323"/>
      <c r="C89" s="323"/>
      <c r="D89" s="323"/>
      <c r="E89" s="323"/>
      <c r="F89" s="323"/>
    </row>
    <row r="90" spans="1:6" s="127" customFormat="1" ht="0.75" customHeight="1">
      <c r="A90" s="121"/>
      <c r="B90" s="323"/>
      <c r="C90" s="323"/>
      <c r="D90" s="323"/>
      <c r="E90" s="323"/>
      <c r="F90" s="323"/>
    </row>
    <row r="91" spans="1:6" s="127" customFormat="1" ht="12.75" hidden="1">
      <c r="A91" s="121"/>
      <c r="B91" s="323"/>
      <c r="C91" s="323"/>
      <c r="D91" s="323"/>
      <c r="E91" s="323"/>
      <c r="F91" s="323"/>
    </row>
    <row r="92" spans="1:6" s="127" customFormat="1" ht="12.75">
      <c r="A92" s="121">
        <v>7</v>
      </c>
      <c r="B92" s="323" t="s">
        <v>79</v>
      </c>
      <c r="C92" s="323"/>
      <c r="D92" s="323"/>
      <c r="E92" s="323"/>
      <c r="F92" s="323"/>
    </row>
    <row r="93" spans="1:6" s="127" customFormat="1" ht="12.75">
      <c r="A93" s="121"/>
      <c r="B93" s="323"/>
      <c r="C93" s="323"/>
      <c r="D93" s="323"/>
      <c r="E93" s="323"/>
      <c r="F93" s="323"/>
    </row>
    <row r="94" spans="1:6" s="127" customFormat="1" ht="3.75" customHeight="1">
      <c r="A94" s="121"/>
      <c r="B94" s="323"/>
      <c r="C94" s="323"/>
      <c r="D94" s="323"/>
      <c r="E94" s="323"/>
      <c r="F94" s="323"/>
    </row>
    <row r="95" spans="1:6" s="127" customFormat="1" ht="12.75" hidden="1">
      <c r="A95" s="121"/>
      <c r="B95" s="323"/>
      <c r="C95" s="323"/>
      <c r="D95" s="323"/>
      <c r="E95" s="323"/>
      <c r="F95" s="323"/>
    </row>
    <row r="96" spans="1:6" s="127" customFormat="1" ht="0.75" customHeight="1">
      <c r="A96" s="121"/>
      <c r="B96" s="323"/>
      <c r="C96" s="323"/>
      <c r="D96" s="323"/>
      <c r="E96" s="323"/>
      <c r="F96" s="323"/>
    </row>
    <row r="97" spans="1:6" s="127" customFormat="1" ht="12.75" hidden="1">
      <c r="A97" s="121"/>
      <c r="B97" s="128"/>
      <c r="C97" s="128"/>
      <c r="D97" s="128"/>
      <c r="E97" s="128"/>
      <c r="F97" s="128"/>
    </row>
    <row r="98" spans="1:6" s="127" customFormat="1" ht="12.75" hidden="1">
      <c r="A98" s="121"/>
      <c r="B98" s="128"/>
      <c r="C98" s="128"/>
      <c r="D98" s="128"/>
      <c r="E98" s="128"/>
      <c r="F98" s="128"/>
    </row>
    <row r="99" spans="1:6" s="127" customFormat="1" ht="12.75" hidden="1">
      <c r="A99" s="121"/>
      <c r="B99" s="128"/>
      <c r="C99" s="128"/>
      <c r="D99" s="128"/>
      <c r="E99" s="128"/>
      <c r="F99" s="128"/>
    </row>
    <row r="100" spans="1:6" s="127" customFormat="1" ht="12.75" hidden="1">
      <c r="A100" s="121"/>
      <c r="B100" s="128"/>
      <c r="C100" s="128"/>
      <c r="D100" s="128"/>
      <c r="E100" s="128"/>
      <c r="F100" s="128"/>
    </row>
    <row r="101" spans="1:6" s="127" customFormat="1" ht="12.75" hidden="1">
      <c r="A101" s="121"/>
      <c r="B101" s="128"/>
      <c r="C101" s="128"/>
      <c r="D101" s="128"/>
      <c r="E101" s="128"/>
      <c r="F101" s="128"/>
    </row>
    <row r="102" spans="1:6" s="127" customFormat="1" ht="12.75">
      <c r="A102" s="121">
        <v>8</v>
      </c>
      <c r="B102" s="322" t="s">
        <v>80</v>
      </c>
      <c r="C102" s="322"/>
      <c r="D102" s="322"/>
      <c r="E102" s="322"/>
      <c r="F102" s="322"/>
    </row>
    <row r="103" spans="1:6" s="127" customFormat="1" ht="2.25" customHeight="1">
      <c r="A103" s="121"/>
      <c r="B103" s="129"/>
      <c r="C103" s="129"/>
      <c r="D103" s="129"/>
      <c r="E103" s="129"/>
      <c r="F103" s="129"/>
    </row>
    <row r="104" spans="1:6" s="127" customFormat="1" ht="29.25" customHeight="1">
      <c r="A104" s="121">
        <v>9</v>
      </c>
      <c r="B104" s="323" t="s">
        <v>81</v>
      </c>
      <c r="C104" s="323"/>
      <c r="D104" s="323"/>
      <c r="E104" s="323"/>
      <c r="F104" s="323"/>
    </row>
    <row r="105" spans="1:6" s="127" customFormat="1" ht="15" customHeight="1">
      <c r="A105" s="121"/>
      <c r="B105" s="130"/>
      <c r="C105" s="130"/>
      <c r="D105" s="130"/>
      <c r="E105" s="130"/>
      <c r="F105" s="131" t="s">
        <v>4</v>
      </c>
    </row>
    <row r="106" spans="1:6" s="127" customFormat="1" ht="12.75">
      <c r="A106" s="132"/>
      <c r="B106" s="133"/>
      <c r="C106" s="318" t="s">
        <v>5</v>
      </c>
      <c r="D106" s="319"/>
      <c r="E106" s="320" t="s">
        <v>82</v>
      </c>
      <c r="F106" s="321"/>
    </row>
    <row r="107" spans="1:6" s="127" customFormat="1" ht="12.75">
      <c r="A107" s="134"/>
      <c r="B107" s="135"/>
      <c r="C107" s="10" t="s">
        <v>7</v>
      </c>
      <c r="D107" s="136" t="s">
        <v>8</v>
      </c>
      <c r="E107" s="10" t="s">
        <v>7</v>
      </c>
      <c r="F107" s="10" t="s">
        <v>8</v>
      </c>
    </row>
    <row r="108" spans="1:6" s="127" customFormat="1" ht="12.75">
      <c r="A108" s="137"/>
      <c r="B108" s="138"/>
      <c r="C108" s="12" t="s">
        <v>9</v>
      </c>
      <c r="D108" s="12" t="s">
        <v>9</v>
      </c>
      <c r="E108" s="12" t="s">
        <v>10</v>
      </c>
      <c r="F108" s="12" t="s">
        <v>10</v>
      </c>
    </row>
    <row r="109" spans="1:6" s="127" customFormat="1" ht="12.75">
      <c r="A109" s="132"/>
      <c r="B109" s="139" t="s">
        <v>83</v>
      </c>
      <c r="C109" s="140">
        <v>81231</v>
      </c>
      <c r="D109" s="140">
        <v>66957</v>
      </c>
      <c r="E109" s="140">
        <v>310470</v>
      </c>
      <c r="F109" s="140">
        <v>248551</v>
      </c>
    </row>
    <row r="110" spans="1:6" s="127" customFormat="1" ht="12.75">
      <c r="A110" s="141"/>
      <c r="B110" s="142" t="s">
        <v>84</v>
      </c>
      <c r="C110" s="143">
        <v>38889</v>
      </c>
      <c r="D110" s="143">
        <v>26888</v>
      </c>
      <c r="E110" s="143">
        <v>145402</v>
      </c>
      <c r="F110" s="143">
        <v>94916</v>
      </c>
    </row>
    <row r="111" spans="1:6" s="127" customFormat="1" ht="12.75">
      <c r="A111" s="144"/>
      <c r="B111" s="145" t="s">
        <v>85</v>
      </c>
      <c r="C111" s="146">
        <v>37278</v>
      </c>
      <c r="D111" s="146">
        <v>25604</v>
      </c>
      <c r="E111" s="146">
        <v>138380</v>
      </c>
      <c r="F111" s="146">
        <v>89865</v>
      </c>
    </row>
    <row r="112" spans="1:6" s="127" customFormat="1" ht="7.5" customHeight="1">
      <c r="A112" s="121"/>
      <c r="B112" s="129"/>
      <c r="C112" s="129"/>
      <c r="D112" s="129"/>
      <c r="E112" s="129"/>
      <c r="F112" s="129"/>
    </row>
    <row r="113" spans="1:6" s="127" customFormat="1" ht="12.75">
      <c r="A113" s="121">
        <v>10</v>
      </c>
      <c r="B113" s="322" t="s">
        <v>86</v>
      </c>
      <c r="C113" s="322"/>
      <c r="D113" s="322"/>
      <c r="E113" s="322"/>
      <c r="F113" s="322"/>
    </row>
    <row r="114" spans="1:6" s="127" customFormat="1" ht="12.75">
      <c r="A114" s="121"/>
      <c r="B114" s="322"/>
      <c r="C114" s="322"/>
      <c r="D114" s="322"/>
      <c r="E114" s="322"/>
      <c r="F114" s="322"/>
    </row>
    <row r="115" spans="1:6" s="127" customFormat="1" ht="8.25" customHeight="1">
      <c r="A115" s="121"/>
      <c r="B115" s="129"/>
      <c r="C115" s="129"/>
      <c r="D115" s="129"/>
      <c r="E115" s="129"/>
      <c r="F115" s="129"/>
    </row>
    <row r="116" spans="1:6" s="127" customFormat="1" ht="12.75">
      <c r="A116" s="121">
        <v>11</v>
      </c>
      <c r="B116" s="322" t="s">
        <v>87</v>
      </c>
      <c r="C116" s="322"/>
      <c r="D116" s="322"/>
      <c r="E116" s="322"/>
      <c r="F116" s="322"/>
    </row>
    <row r="117" spans="1:6" s="127" customFormat="1" ht="6" customHeight="1" hidden="1">
      <c r="A117" s="121"/>
      <c r="B117" s="124"/>
      <c r="C117" s="124"/>
      <c r="D117" s="147"/>
      <c r="E117" s="147"/>
      <c r="F117" s="147"/>
    </row>
    <row r="118" spans="1:6" s="127" customFormat="1" ht="6" customHeight="1" hidden="1">
      <c r="A118" s="121"/>
      <c r="B118" s="124"/>
      <c r="C118" s="124"/>
      <c r="D118" s="147"/>
      <c r="E118" s="147"/>
      <c r="F118" s="147"/>
    </row>
    <row r="119" spans="1:6" s="127" customFormat="1" ht="6" customHeight="1" hidden="1">
      <c r="A119" s="121"/>
      <c r="B119" s="124"/>
      <c r="C119" s="124"/>
      <c r="D119" s="147"/>
      <c r="E119" s="147"/>
      <c r="F119" s="147"/>
    </row>
    <row r="120" spans="1:6" s="127" customFormat="1" ht="0.75" customHeight="1" hidden="1">
      <c r="A120" s="121"/>
      <c r="B120" s="124"/>
      <c r="C120" s="124"/>
      <c r="D120" s="147"/>
      <c r="E120" s="147"/>
      <c r="F120" s="147"/>
    </row>
    <row r="121" spans="1:6" s="127" customFormat="1" ht="12" customHeight="1">
      <c r="A121" s="121"/>
      <c r="B121" s="124"/>
      <c r="C121" s="124"/>
      <c r="D121" s="147"/>
      <c r="E121" s="147"/>
      <c r="F121" s="147"/>
    </row>
    <row r="122" spans="1:6" s="127" customFormat="1" ht="12.75">
      <c r="A122" s="148"/>
      <c r="B122" s="124"/>
      <c r="C122" s="124"/>
      <c r="E122" s="149"/>
      <c r="F122" s="150" t="s">
        <v>88</v>
      </c>
    </row>
    <row r="123" spans="1:6" s="127" customFormat="1" ht="12.75">
      <c r="A123" s="148"/>
      <c r="B123" s="124"/>
      <c r="C123" s="124"/>
      <c r="F123" s="151"/>
    </row>
    <row r="124" spans="1:6" s="127" customFormat="1" ht="12.75">
      <c r="A124" s="148"/>
      <c r="B124" s="124"/>
      <c r="C124" s="124"/>
      <c r="F124" s="151"/>
    </row>
    <row r="125" spans="1:6" s="127" customFormat="1" ht="12.75">
      <c r="A125" s="148"/>
      <c r="B125" s="124"/>
      <c r="C125" s="124"/>
      <c r="E125" s="152"/>
      <c r="F125" s="150"/>
    </row>
    <row r="126" spans="1:6" s="127" customFormat="1" ht="12.75">
      <c r="A126" s="148"/>
      <c r="B126" s="124"/>
      <c r="C126" s="124"/>
      <c r="E126" s="153"/>
      <c r="F126" s="154" t="s">
        <v>89</v>
      </c>
    </row>
    <row r="127" spans="1:6" s="127" customFormat="1" ht="12.75">
      <c r="A127" s="155"/>
      <c r="B127" s="156" t="s">
        <v>90</v>
      </c>
      <c r="C127" s="81"/>
      <c r="E127" s="157"/>
      <c r="F127" s="158" t="s">
        <v>91</v>
      </c>
    </row>
    <row r="128" spans="1:6" s="127" customFormat="1" ht="12.75">
      <c r="A128" s="159"/>
      <c r="B128" s="160"/>
      <c r="C128" s="161"/>
      <c r="D128" s="104"/>
      <c r="E128" s="162"/>
      <c r="F128" s="163"/>
    </row>
    <row r="129" spans="1:6" ht="12.75">
      <c r="A129" s="164" t="s">
        <v>92</v>
      </c>
      <c r="B129" s="165"/>
      <c r="C129" s="166">
        <f>C130+C134</f>
        <v>148443.95546932466</v>
      </c>
      <c r="D129" s="166">
        <f>D130+D134</f>
        <v>99632.2</v>
      </c>
      <c r="E129" s="166">
        <f>E130+E134</f>
        <v>580657.8378363772</v>
      </c>
      <c r="F129" s="166">
        <f>F130+F134</f>
        <v>398081.9</v>
      </c>
    </row>
    <row r="130" spans="1:6" ht="15" customHeight="1">
      <c r="A130" s="167" t="s">
        <v>93</v>
      </c>
      <c r="B130" s="168"/>
      <c r="C130" s="169">
        <f>C131+C132+C133</f>
        <v>61546</v>
      </c>
      <c r="D130" s="169">
        <f>D131+D132+D133</f>
        <v>50183.2</v>
      </c>
      <c r="E130" s="169">
        <f>E131+E132+E133</f>
        <v>249472</v>
      </c>
      <c r="F130" s="169">
        <f>F131+F132+F133</f>
        <v>183803.9</v>
      </c>
    </row>
    <row r="131" spans="1:6" ht="12.75">
      <c r="A131" s="170" t="s">
        <v>94</v>
      </c>
      <c r="B131" s="168"/>
      <c r="C131" s="171">
        <v>58870</v>
      </c>
      <c r="D131" s="171">
        <f>51362-2314-64.3</f>
        <v>48983.7</v>
      </c>
      <c r="E131" s="171">
        <v>238009</v>
      </c>
      <c r="F131" s="171">
        <f>183013-7868-1025</f>
        <v>174120</v>
      </c>
    </row>
    <row r="132" spans="1:6" ht="12.75">
      <c r="A132" s="170" t="s">
        <v>95</v>
      </c>
      <c r="B132" s="168"/>
      <c r="C132" s="171">
        <v>2635</v>
      </c>
      <c r="D132" s="171">
        <f>1698-402-122.5</f>
        <v>1173.5</v>
      </c>
      <c r="E132" s="171">
        <v>11297</v>
      </c>
      <c r="F132" s="171">
        <f>10210-402-228.1</f>
        <v>9579.9</v>
      </c>
    </row>
    <row r="133" spans="1:6" ht="12.75">
      <c r="A133" s="170" t="s">
        <v>96</v>
      </c>
      <c r="B133" s="168"/>
      <c r="C133" s="171">
        <v>41</v>
      </c>
      <c r="D133" s="171">
        <f>29-3</f>
        <v>26</v>
      </c>
      <c r="E133" s="171">
        <v>166</v>
      </c>
      <c r="F133" s="171">
        <f>113-9</f>
        <v>104</v>
      </c>
    </row>
    <row r="134" spans="1:6" ht="12.75">
      <c r="A134" s="167" t="s">
        <v>97</v>
      </c>
      <c r="B134" s="168"/>
      <c r="C134" s="169">
        <f>C135+C136+C137</f>
        <v>86897.95546932468</v>
      </c>
      <c r="D134" s="169">
        <f>D135+D136+D137</f>
        <v>49449</v>
      </c>
      <c r="E134" s="169">
        <f>E135+E136+E137</f>
        <v>331185.8378363772</v>
      </c>
      <c r="F134" s="169">
        <f>F135+F136+F137</f>
        <v>214278</v>
      </c>
    </row>
    <row r="135" spans="1:6" ht="12.75">
      <c r="A135" s="170" t="s">
        <v>94</v>
      </c>
      <c r="B135" s="168"/>
      <c r="C135" s="171">
        <v>77610.066615251</v>
      </c>
      <c r="D135" s="171">
        <v>39106</v>
      </c>
      <c r="E135" s="171">
        <v>289823.254502136</v>
      </c>
      <c r="F135" s="171">
        <v>168917</v>
      </c>
    </row>
    <row r="136" spans="1:6" ht="12.75">
      <c r="A136" s="170" t="s">
        <v>95</v>
      </c>
      <c r="B136" s="168"/>
      <c r="C136" s="171">
        <v>9039.024531041556</v>
      </c>
      <c r="D136" s="171">
        <v>9956</v>
      </c>
      <c r="E136" s="171">
        <v>40824.98144957305</v>
      </c>
      <c r="F136" s="171">
        <v>44697</v>
      </c>
    </row>
    <row r="137" spans="1:6" ht="12.75">
      <c r="A137" s="172" t="s">
        <v>96</v>
      </c>
      <c r="B137" s="173"/>
      <c r="C137" s="171">
        <v>248.86432303213803</v>
      </c>
      <c r="D137" s="174">
        <v>387</v>
      </c>
      <c r="E137" s="171">
        <v>537.601884668138</v>
      </c>
      <c r="F137" s="171">
        <v>664</v>
      </c>
    </row>
    <row r="138" spans="1:6" ht="12.75">
      <c r="A138" s="175" t="s">
        <v>98</v>
      </c>
      <c r="B138" s="165"/>
      <c r="C138" s="166">
        <f>C139+C140+C141</f>
        <v>148443.95546932472</v>
      </c>
      <c r="D138" s="166">
        <f>D139+D140+D141</f>
        <v>99632.2</v>
      </c>
      <c r="E138" s="166">
        <f>E139+E140+E141</f>
        <v>580657.8378363772</v>
      </c>
      <c r="F138" s="166">
        <f>F139+F140+F141</f>
        <v>398081.9</v>
      </c>
    </row>
    <row r="139" spans="1:6" ht="12.75">
      <c r="A139" s="170" t="s">
        <v>94</v>
      </c>
      <c r="B139" s="168"/>
      <c r="C139" s="171">
        <f aca="true" t="shared" si="0" ref="C139:E141">C131+C135</f>
        <v>136480.066615251</v>
      </c>
      <c r="D139" s="171">
        <f t="shared" si="0"/>
        <v>88089.7</v>
      </c>
      <c r="E139" s="171">
        <f t="shared" si="0"/>
        <v>527832.254502136</v>
      </c>
      <c r="F139" s="171">
        <f>F131+F135</f>
        <v>343037</v>
      </c>
    </row>
    <row r="140" spans="1:6" ht="12.75">
      <c r="A140" s="170" t="s">
        <v>95</v>
      </c>
      <c r="B140" s="168"/>
      <c r="C140" s="171">
        <f t="shared" si="0"/>
        <v>11674.024531041556</v>
      </c>
      <c r="D140" s="171">
        <f t="shared" si="0"/>
        <v>11129.5</v>
      </c>
      <c r="E140" s="171">
        <f t="shared" si="0"/>
        <v>52121.98144957305</v>
      </c>
      <c r="F140" s="171">
        <f>F132+F136</f>
        <v>54276.9</v>
      </c>
    </row>
    <row r="141" spans="1:6" ht="12.75">
      <c r="A141" s="172" t="s">
        <v>96</v>
      </c>
      <c r="B141" s="173"/>
      <c r="C141" s="171">
        <f t="shared" si="0"/>
        <v>289.86432303213803</v>
      </c>
      <c r="D141" s="171">
        <f t="shared" si="0"/>
        <v>413</v>
      </c>
      <c r="E141" s="171">
        <f t="shared" si="0"/>
        <v>703.601884668138</v>
      </c>
      <c r="F141" s="171">
        <f>F133+F137</f>
        <v>768</v>
      </c>
    </row>
    <row r="142" spans="1:6" ht="12.75">
      <c r="A142" s="176" t="s">
        <v>99</v>
      </c>
      <c r="B142" s="177"/>
      <c r="C142" s="178">
        <f>C143+C144</f>
        <v>11076.774635838</v>
      </c>
      <c r="D142" s="178">
        <v>1372</v>
      </c>
      <c r="E142" s="178">
        <f>E143+E144</f>
        <v>27270.950826298</v>
      </c>
      <c r="F142" s="178">
        <f>F143+F144</f>
        <v>20534</v>
      </c>
    </row>
    <row r="143" spans="1:6" ht="12.75">
      <c r="A143" s="179" t="s">
        <v>25</v>
      </c>
      <c r="B143" s="180"/>
      <c r="C143" s="181">
        <v>4483.577810701001</v>
      </c>
      <c r="D143" s="181">
        <v>2487</v>
      </c>
      <c r="E143" s="181">
        <v>13415.849498461</v>
      </c>
      <c r="F143" s="182">
        <v>11389</v>
      </c>
    </row>
    <row r="144" spans="1:6" ht="12.75">
      <c r="A144" s="183" t="s">
        <v>23</v>
      </c>
      <c r="B144" s="184"/>
      <c r="C144" s="171">
        <v>6593.196825137</v>
      </c>
      <c r="D144" s="171">
        <v>-1115</v>
      </c>
      <c r="E144" s="171">
        <v>13855.101327837003</v>
      </c>
      <c r="F144" s="185">
        <v>9145</v>
      </c>
    </row>
    <row r="145" spans="1:6" ht="12.75">
      <c r="A145" s="186" t="s">
        <v>100</v>
      </c>
      <c r="B145" s="187"/>
      <c r="C145" s="188">
        <f>C146/C11</f>
        <v>0.06719506403031247</v>
      </c>
      <c r="D145" s="188">
        <f>D146/D11</f>
        <v>0.05196731419810351</v>
      </c>
      <c r="E145" s="189">
        <f>E146/E11</f>
        <v>0.05790627742348983</v>
      </c>
      <c r="F145" s="188">
        <v>0.066</v>
      </c>
    </row>
    <row r="146" spans="1:6" ht="12.75">
      <c r="A146" s="190" t="s">
        <v>101</v>
      </c>
      <c r="B146" s="191"/>
      <c r="C146" s="192">
        <f>C147+C148</f>
        <v>9832.490000000002</v>
      </c>
      <c r="D146" s="192">
        <f>D147+D148</f>
        <v>5613</v>
      </c>
      <c r="E146" s="192">
        <f>E147+E148</f>
        <v>33130.7</v>
      </c>
      <c r="F146" s="192">
        <f>F147+F148</f>
        <v>26312</v>
      </c>
    </row>
    <row r="147" spans="1:6" ht="12.75">
      <c r="A147" s="170" t="s">
        <v>102</v>
      </c>
      <c r="B147" s="168"/>
      <c r="C147" s="193">
        <v>823</v>
      </c>
      <c r="D147" s="193">
        <v>412</v>
      </c>
      <c r="E147" s="193">
        <v>2361</v>
      </c>
      <c r="F147" s="193">
        <v>1590</v>
      </c>
    </row>
    <row r="148" spans="1:6" ht="12.75">
      <c r="A148" s="172" t="s">
        <v>103</v>
      </c>
      <c r="B148" s="194"/>
      <c r="C148" s="174">
        <v>9009.490000000002</v>
      </c>
      <c r="D148" s="195">
        <v>5201</v>
      </c>
      <c r="E148" s="196">
        <v>30769.7</v>
      </c>
      <c r="F148" s="196">
        <v>24722</v>
      </c>
    </row>
  </sheetData>
  <sheetProtection/>
  <mergeCells count="22">
    <mergeCell ref="B102:F102"/>
    <mergeCell ref="B104:F104"/>
    <mergeCell ref="B82:F83"/>
    <mergeCell ref="B85:F86"/>
    <mergeCell ref="B87:F91"/>
    <mergeCell ref="B92:F96"/>
    <mergeCell ref="C106:D106"/>
    <mergeCell ref="E106:F106"/>
    <mergeCell ref="B113:F114"/>
    <mergeCell ref="B116:F116"/>
    <mergeCell ref="C50:D50"/>
    <mergeCell ref="E50:F50"/>
    <mergeCell ref="B77:F78"/>
    <mergeCell ref="B80:F80"/>
    <mergeCell ref="C6:D6"/>
    <mergeCell ref="E6:F6"/>
    <mergeCell ref="C49:D49"/>
    <mergeCell ref="E49:F49"/>
    <mergeCell ref="A1:F1"/>
    <mergeCell ref="A2:F2"/>
    <mergeCell ref="A3:F3"/>
    <mergeCell ref="A4:F4"/>
  </mergeCells>
  <printOptions/>
  <pageMargins left="0.68" right="0.05" top="0.46" bottom="0.29" header="0" footer="0"/>
  <pageSetup fitToHeight="2" horizontalDpi="600" verticalDpi="600" orientation="portrait" paperSize="5" scale="60" r:id="rId1"/>
  <rowBreaks count="1" manualBreakCount="1">
    <brk id="127" max="5" man="1"/>
  </rowBreaks>
</worksheet>
</file>

<file path=xl/worksheets/sheet2.xml><?xml version="1.0" encoding="utf-8"?>
<worksheet xmlns="http://schemas.openxmlformats.org/spreadsheetml/2006/main" xmlns:r="http://schemas.openxmlformats.org/officeDocument/2006/relationships">
  <sheetPr>
    <pageSetUpPr fitToPage="1"/>
  </sheetPr>
  <dimension ref="A1:I167"/>
  <sheetViews>
    <sheetView zoomScalePageLayoutView="0" workbookViewId="0" topLeftCell="A1">
      <selection activeCell="A1" sqref="A1:F1"/>
    </sheetView>
  </sheetViews>
  <sheetFormatPr defaultColWidth="9.140625" defaultRowHeight="12.75"/>
  <cols>
    <col min="1" max="1" width="2.140625" style="200" customWidth="1"/>
    <col min="2" max="2" width="69.57421875" style="199" customWidth="1"/>
    <col min="3" max="3" width="12.57421875" style="199" customWidth="1"/>
    <col min="4" max="6" width="12.57421875" style="293" customWidth="1"/>
    <col min="7" max="7" width="12.57421875" style="199" bestFit="1" customWidth="1"/>
    <col min="8" max="8" width="12.28125" style="199" bestFit="1" customWidth="1"/>
    <col min="9" max="9" width="12.8515625" style="199" bestFit="1" customWidth="1"/>
    <col min="10" max="16384" width="9.140625" style="199" customWidth="1"/>
  </cols>
  <sheetData>
    <row r="1" spans="1:6" ht="15">
      <c r="A1" s="334" t="s">
        <v>104</v>
      </c>
      <c r="B1" s="335"/>
      <c r="C1" s="335"/>
      <c r="D1" s="335"/>
      <c r="E1" s="335"/>
      <c r="F1" s="336"/>
    </row>
    <row r="2" spans="1:6" ht="14.25">
      <c r="A2" s="337" t="s">
        <v>105</v>
      </c>
      <c r="B2" s="338"/>
      <c r="C2" s="338"/>
      <c r="D2" s="338"/>
      <c r="E2" s="338"/>
      <c r="F2" s="339"/>
    </row>
    <row r="3" spans="1:6" ht="14.25">
      <c r="A3" s="337" t="s">
        <v>2</v>
      </c>
      <c r="B3" s="338"/>
      <c r="C3" s="338"/>
      <c r="D3" s="338"/>
      <c r="E3" s="338"/>
      <c r="F3" s="339"/>
    </row>
    <row r="4" spans="1:6" ht="15">
      <c r="A4" s="340" t="s">
        <v>106</v>
      </c>
      <c r="B4" s="341"/>
      <c r="C4" s="341"/>
      <c r="D4" s="341"/>
      <c r="E4" s="341"/>
      <c r="F4" s="342"/>
    </row>
    <row r="5" spans="1:6" ht="15">
      <c r="A5" s="204"/>
      <c r="B5" s="205"/>
      <c r="C5" s="205"/>
      <c r="D5" s="205"/>
      <c r="E5" s="205"/>
      <c r="F5" s="206" t="s">
        <v>107</v>
      </c>
    </row>
    <row r="6" spans="1:6" ht="12.75" customHeight="1">
      <c r="A6" s="207"/>
      <c r="B6" s="208"/>
      <c r="C6" s="328" t="s">
        <v>5</v>
      </c>
      <c r="D6" s="343"/>
      <c r="E6" s="330" t="s">
        <v>6</v>
      </c>
      <c r="F6" s="202"/>
    </row>
    <row r="7" spans="1:6" ht="12.75" customHeight="1">
      <c r="A7" s="209"/>
      <c r="B7" s="203"/>
      <c r="C7" s="210" t="s">
        <v>7</v>
      </c>
      <c r="D7" s="211" t="s">
        <v>8</v>
      </c>
      <c r="E7" s="210" t="s">
        <v>7</v>
      </c>
      <c r="F7" s="211" t="s">
        <v>8</v>
      </c>
    </row>
    <row r="8" spans="1:6" ht="12.75" customHeight="1">
      <c r="A8" s="212"/>
      <c r="B8" s="213"/>
      <c r="C8" s="214" t="s">
        <v>9</v>
      </c>
      <c r="D8" s="215" t="s">
        <v>9</v>
      </c>
      <c r="E8" s="214" t="s">
        <v>10</v>
      </c>
      <c r="F8" s="216" t="s">
        <v>10</v>
      </c>
    </row>
    <row r="9" spans="1:9" ht="12.75">
      <c r="A9" s="217" t="s">
        <v>11</v>
      </c>
      <c r="B9" s="203"/>
      <c r="C9" s="218"/>
      <c r="D9" s="218"/>
      <c r="E9" s="219"/>
      <c r="F9" s="219"/>
      <c r="G9" s="203"/>
      <c r="H9" s="203"/>
      <c r="I9" s="203"/>
    </row>
    <row r="10" spans="1:9" ht="12.75">
      <c r="A10" s="220"/>
      <c r="B10" s="221" t="s">
        <v>12</v>
      </c>
      <c r="C10" s="59">
        <v>49874</v>
      </c>
      <c r="D10" s="59">
        <v>46532</v>
      </c>
      <c r="E10" s="59">
        <v>193312</v>
      </c>
      <c r="F10" s="59">
        <v>180785</v>
      </c>
      <c r="G10" s="222"/>
      <c r="H10" s="203"/>
      <c r="I10" s="203"/>
    </row>
    <row r="11" spans="1:9" ht="12.75">
      <c r="A11" s="220" t="s">
        <v>108</v>
      </c>
      <c r="B11" s="221" t="s">
        <v>108</v>
      </c>
      <c r="C11" s="59">
        <v>31357</v>
      </c>
      <c r="D11" s="59">
        <v>20425</v>
      </c>
      <c r="E11" s="59">
        <v>117158</v>
      </c>
      <c r="F11" s="59">
        <v>67766</v>
      </c>
      <c r="G11" s="222"/>
      <c r="H11" s="203"/>
      <c r="I11" s="203"/>
    </row>
    <row r="12" spans="1:9" ht="12.75">
      <c r="A12" s="217" t="s">
        <v>13</v>
      </c>
      <c r="B12" s="203"/>
      <c r="C12" s="64">
        <f>+C11+C9+C10</f>
        <v>81231</v>
      </c>
      <c r="D12" s="64">
        <f>+D11+D9+D10</f>
        <v>66957</v>
      </c>
      <c r="E12" s="64">
        <f>+E11+E9+E10</f>
        <v>310470</v>
      </c>
      <c r="F12" s="64">
        <f>+F11+F9+F10</f>
        <v>248551</v>
      </c>
      <c r="G12" s="222"/>
      <c r="H12" s="203"/>
      <c r="I12" s="203"/>
    </row>
    <row r="13" spans="1:9" ht="12.75">
      <c r="A13" s="217" t="s">
        <v>14</v>
      </c>
      <c r="B13" s="203"/>
      <c r="C13" s="64"/>
      <c r="D13" s="64"/>
      <c r="E13" s="64"/>
      <c r="F13" s="64"/>
      <c r="G13" s="222"/>
      <c r="H13" s="203"/>
      <c r="I13" s="203"/>
    </row>
    <row r="14" spans="1:9" ht="12.75">
      <c r="A14" s="220" t="s">
        <v>109</v>
      </c>
      <c r="B14" s="221" t="s">
        <v>109</v>
      </c>
      <c r="C14" s="59">
        <v>-3401</v>
      </c>
      <c r="D14" s="59">
        <v>-1119</v>
      </c>
      <c r="E14" s="59">
        <v>199</v>
      </c>
      <c r="F14" s="59">
        <v>-3091</v>
      </c>
      <c r="G14" s="222"/>
      <c r="H14" s="222"/>
      <c r="I14" s="203"/>
    </row>
    <row r="15" spans="1:9" ht="12.75">
      <c r="A15" s="220" t="s">
        <v>16</v>
      </c>
      <c r="B15" s="221" t="s">
        <v>16</v>
      </c>
      <c r="C15" s="59">
        <v>21216</v>
      </c>
      <c r="D15" s="59">
        <v>19946</v>
      </c>
      <c r="E15" s="59">
        <v>71826</v>
      </c>
      <c r="F15" s="59">
        <v>70926</v>
      </c>
      <c r="G15" s="222"/>
      <c r="H15" s="203"/>
      <c r="I15" s="203"/>
    </row>
    <row r="16" spans="1:9" ht="12.75">
      <c r="A16" s="220" t="s">
        <v>17</v>
      </c>
      <c r="B16" s="221" t="s">
        <v>17</v>
      </c>
      <c r="C16" s="59">
        <v>3953</v>
      </c>
      <c r="D16" s="59">
        <v>4051</v>
      </c>
      <c r="E16" s="59">
        <v>17668</v>
      </c>
      <c r="F16" s="59">
        <v>13704</v>
      </c>
      <c r="G16" s="222"/>
      <c r="H16" s="203"/>
      <c r="I16" s="203"/>
    </row>
    <row r="17" spans="1:9" ht="12.75">
      <c r="A17" s="220" t="s">
        <v>18</v>
      </c>
      <c r="B17" s="221" t="s">
        <v>18</v>
      </c>
      <c r="C17" s="59">
        <v>7042</v>
      </c>
      <c r="D17" s="59">
        <v>5529</v>
      </c>
      <c r="E17" s="59">
        <v>26109</v>
      </c>
      <c r="F17" s="59">
        <v>21215</v>
      </c>
      <c r="G17" s="222"/>
      <c r="H17" s="203"/>
      <c r="I17" s="203"/>
    </row>
    <row r="18" spans="1:9" ht="12.75">
      <c r="A18" s="220" t="s">
        <v>19</v>
      </c>
      <c r="B18" s="221" t="s">
        <v>19</v>
      </c>
      <c r="C18" s="59">
        <v>1583</v>
      </c>
      <c r="D18" s="59">
        <v>2019</v>
      </c>
      <c r="E18" s="59">
        <v>6423</v>
      </c>
      <c r="F18" s="59">
        <v>6947</v>
      </c>
      <c r="G18" s="222"/>
      <c r="H18" s="203"/>
      <c r="I18" s="203"/>
    </row>
    <row r="19" spans="1:9" ht="12.75">
      <c r="A19" s="220" t="s">
        <v>20</v>
      </c>
      <c r="B19" s="221" t="s">
        <v>20</v>
      </c>
      <c r="C19" s="223">
        <v>17466</v>
      </c>
      <c r="D19" s="223">
        <v>15215</v>
      </c>
      <c r="E19" s="223">
        <v>62544</v>
      </c>
      <c r="F19" s="223">
        <v>52931</v>
      </c>
      <c r="G19" s="222"/>
      <c r="H19" s="203"/>
      <c r="I19" s="203"/>
    </row>
    <row r="20" spans="1:9" ht="12.75">
      <c r="A20" s="217" t="s">
        <v>21</v>
      </c>
      <c r="B20" s="203"/>
      <c r="C20" s="64">
        <f>SUM(C14:C19)</f>
        <v>47859</v>
      </c>
      <c r="D20" s="64">
        <f>SUM(D14:D19)</f>
        <v>45641</v>
      </c>
      <c r="E20" s="64">
        <f>SUM(E14:E19)</f>
        <v>184769</v>
      </c>
      <c r="F20" s="64">
        <f>SUM(F14:F19)</f>
        <v>162632</v>
      </c>
      <c r="G20" s="222"/>
      <c r="H20" s="224"/>
      <c r="I20" s="203"/>
    </row>
    <row r="21" spans="1:9" ht="12.75">
      <c r="A21" s="217" t="s">
        <v>22</v>
      </c>
      <c r="B21" s="203"/>
      <c r="C21" s="64">
        <f>+C12-C20</f>
        <v>33372</v>
      </c>
      <c r="D21" s="64">
        <f>+D12-D20</f>
        <v>21316</v>
      </c>
      <c r="E21" s="64">
        <f>+E12-E20</f>
        <v>125701</v>
      </c>
      <c r="F21" s="64">
        <f>+F12-F20</f>
        <v>85919</v>
      </c>
      <c r="G21" s="222"/>
      <c r="H21" s="203"/>
      <c r="I21" s="203"/>
    </row>
    <row r="22" spans="1:9" ht="12.75">
      <c r="A22" s="220" t="s">
        <v>23</v>
      </c>
      <c r="B22" s="221" t="s">
        <v>23</v>
      </c>
      <c r="C22" s="59">
        <v>1625</v>
      </c>
      <c r="D22" s="59">
        <v>3528</v>
      </c>
      <c r="E22" s="59">
        <v>7108</v>
      </c>
      <c r="F22" s="59">
        <v>-1488</v>
      </c>
      <c r="G22" s="222"/>
      <c r="H22" s="203"/>
      <c r="I22" s="203"/>
    </row>
    <row r="23" spans="1:9" ht="12.75">
      <c r="A23" s="217" t="s">
        <v>24</v>
      </c>
      <c r="B23" s="225"/>
      <c r="C23" s="64">
        <f>+C21+C22</f>
        <v>34997</v>
      </c>
      <c r="D23" s="64">
        <f>+D21+D22</f>
        <v>24844</v>
      </c>
      <c r="E23" s="64">
        <f>+E21+E22</f>
        <v>132809</v>
      </c>
      <c r="F23" s="64">
        <f>+F21+F22</f>
        <v>84431</v>
      </c>
      <c r="G23" s="222"/>
      <c r="H23" s="203"/>
      <c r="I23" s="203"/>
    </row>
    <row r="24" spans="1:9" ht="12.75">
      <c r="A24" s="220" t="s">
        <v>25</v>
      </c>
      <c r="B24" s="221" t="s">
        <v>25</v>
      </c>
      <c r="C24" s="59">
        <v>3892</v>
      </c>
      <c r="D24" s="59">
        <v>2044</v>
      </c>
      <c r="E24" s="59">
        <v>12593</v>
      </c>
      <c r="F24" s="59">
        <v>10485</v>
      </c>
      <c r="G24" s="222"/>
      <c r="H24" s="203"/>
      <c r="I24" s="203"/>
    </row>
    <row r="25" spans="1:9" ht="12.75">
      <c r="A25" s="217" t="s">
        <v>26</v>
      </c>
      <c r="B25" s="225"/>
      <c r="C25" s="64">
        <f>+C23+C24</f>
        <v>38889</v>
      </c>
      <c r="D25" s="64">
        <f>+D23+D24</f>
        <v>26888</v>
      </c>
      <c r="E25" s="64">
        <f>+E23+E24</f>
        <v>145402</v>
      </c>
      <c r="F25" s="64">
        <f>+F23+F24</f>
        <v>94916</v>
      </c>
      <c r="G25" s="222"/>
      <c r="H25" s="203"/>
      <c r="I25" s="203"/>
    </row>
    <row r="26" spans="1:9" ht="12.75">
      <c r="A26" s="220" t="s">
        <v>27</v>
      </c>
      <c r="B26" s="221" t="s">
        <v>27</v>
      </c>
      <c r="C26" s="59">
        <v>1611</v>
      </c>
      <c r="D26" s="59">
        <v>1284</v>
      </c>
      <c r="E26" s="59">
        <v>7022</v>
      </c>
      <c r="F26" s="59">
        <v>5051</v>
      </c>
      <c r="G26" s="222"/>
      <c r="H26" s="203"/>
      <c r="I26" s="203"/>
    </row>
    <row r="27" spans="1:9" ht="12.75">
      <c r="A27" s="217" t="s">
        <v>110</v>
      </c>
      <c r="B27" s="203"/>
      <c r="C27" s="64">
        <f>+C25-C26</f>
        <v>37278</v>
      </c>
      <c r="D27" s="64">
        <f>+D25-D26</f>
        <v>25604</v>
      </c>
      <c r="E27" s="64">
        <f>+E25-E26</f>
        <v>138380</v>
      </c>
      <c r="F27" s="64">
        <f>+F25-F26</f>
        <v>89865</v>
      </c>
      <c r="G27" s="222"/>
      <c r="H27" s="203"/>
      <c r="I27" s="203"/>
    </row>
    <row r="28" spans="1:9" ht="12.75">
      <c r="A28" s="209" t="s">
        <v>111</v>
      </c>
      <c r="B28" s="203"/>
      <c r="C28" s="226"/>
      <c r="D28" s="226"/>
      <c r="E28" s="226"/>
      <c r="F28" s="226"/>
      <c r="G28" s="222"/>
      <c r="H28" s="203"/>
      <c r="I28" s="203"/>
    </row>
    <row r="29" spans="1:9" ht="12.75">
      <c r="A29" s="220"/>
      <c r="B29" s="225" t="s">
        <v>112</v>
      </c>
      <c r="C29" s="59">
        <v>10356</v>
      </c>
      <c r="D29" s="59">
        <v>10356</v>
      </c>
      <c r="E29" s="59">
        <v>10356</v>
      </c>
      <c r="F29" s="59">
        <v>10356</v>
      </c>
      <c r="G29" s="222"/>
      <c r="H29" s="203"/>
      <c r="I29" s="203"/>
    </row>
    <row r="30" spans="1:9" ht="12.75">
      <c r="A30" s="227"/>
      <c r="B30" s="112" t="s">
        <v>113</v>
      </c>
      <c r="C30" s="59"/>
      <c r="D30" s="59"/>
      <c r="E30" s="59">
        <v>657697</v>
      </c>
      <c r="F30" s="59">
        <v>561442</v>
      </c>
      <c r="G30" s="222"/>
      <c r="H30" s="203"/>
      <c r="I30" s="203"/>
    </row>
    <row r="31" spans="1:9" s="228" customFormat="1" ht="12.75">
      <c r="A31" s="39" t="s">
        <v>114</v>
      </c>
      <c r="B31" s="229"/>
      <c r="C31" s="230">
        <v>3.6</v>
      </c>
      <c r="D31" s="230">
        <v>2.5</v>
      </c>
      <c r="E31" s="230">
        <v>13.4</v>
      </c>
      <c r="F31" s="230">
        <v>8.7</v>
      </c>
      <c r="G31" s="222"/>
      <c r="H31" s="231"/>
      <c r="I31" s="231"/>
    </row>
    <row r="32" spans="1:9" ht="12.75">
      <c r="A32" s="232" t="s">
        <v>35</v>
      </c>
      <c r="B32" s="233"/>
      <c r="C32" s="234"/>
      <c r="D32" s="235"/>
      <c r="E32" s="235"/>
      <c r="F32" s="235"/>
      <c r="G32" s="222"/>
      <c r="H32" s="236"/>
      <c r="I32" s="203"/>
    </row>
    <row r="33" spans="1:9" ht="12.75">
      <c r="A33" s="209" t="s">
        <v>115</v>
      </c>
      <c r="B33" s="237"/>
      <c r="C33" s="238">
        <v>375753755</v>
      </c>
      <c r="D33" s="239">
        <v>75150451</v>
      </c>
      <c r="E33" s="238">
        <v>375753755</v>
      </c>
      <c r="F33" s="239">
        <v>75150451</v>
      </c>
      <c r="G33" s="222"/>
      <c r="H33" s="236"/>
      <c r="I33" s="236"/>
    </row>
    <row r="34" spans="1:9" s="240" customFormat="1" ht="12.75">
      <c r="A34" s="52"/>
      <c r="B34" s="241" t="s">
        <v>37</v>
      </c>
      <c r="C34" s="242">
        <v>36.28</v>
      </c>
      <c r="D34" s="243">
        <v>36.28</v>
      </c>
      <c r="E34" s="242">
        <v>36.28</v>
      </c>
      <c r="F34" s="243">
        <v>36.28</v>
      </c>
      <c r="G34" s="222"/>
      <c r="H34" s="236"/>
      <c r="I34" s="236"/>
    </row>
    <row r="35" spans="1:9" s="203" customFormat="1" ht="12.75">
      <c r="A35" s="57" t="s">
        <v>38</v>
      </c>
      <c r="B35" s="244"/>
      <c r="C35" s="245"/>
      <c r="D35" s="246"/>
      <c r="E35" s="245"/>
      <c r="F35" s="246"/>
      <c r="G35" s="222"/>
      <c r="H35" s="236"/>
      <c r="I35" s="236"/>
    </row>
    <row r="36" spans="1:9" ht="12.75">
      <c r="A36" s="62" t="s">
        <v>39</v>
      </c>
      <c r="B36" s="244" t="s">
        <v>40</v>
      </c>
      <c r="C36" s="245"/>
      <c r="D36" s="246"/>
      <c r="E36" s="245"/>
      <c r="F36" s="246"/>
      <c r="G36" s="222"/>
      <c r="H36" s="236"/>
      <c r="I36" s="236"/>
    </row>
    <row r="37" spans="1:9" ht="12.75">
      <c r="A37" s="62"/>
      <c r="B37" s="221" t="s">
        <v>115</v>
      </c>
      <c r="C37" s="245">
        <v>2334500</v>
      </c>
      <c r="D37" s="246">
        <v>685000</v>
      </c>
      <c r="E37" s="245">
        <v>2334500</v>
      </c>
      <c r="F37" s="246">
        <v>685000</v>
      </c>
      <c r="G37" s="222"/>
      <c r="H37" s="236"/>
      <c r="I37" s="236"/>
    </row>
    <row r="38" spans="1:9" ht="25.5">
      <c r="A38" s="62"/>
      <c r="B38" s="247" t="s">
        <v>41</v>
      </c>
      <c r="C38" s="242">
        <v>0.35</v>
      </c>
      <c r="D38" s="248">
        <v>0.52</v>
      </c>
      <c r="E38" s="242">
        <v>0.35</v>
      </c>
      <c r="F38" s="248">
        <v>0.52</v>
      </c>
      <c r="G38" s="222"/>
      <c r="H38" s="236"/>
      <c r="I38" s="236"/>
    </row>
    <row r="39" spans="1:9" ht="12.75">
      <c r="A39" s="62"/>
      <c r="B39" s="247" t="s">
        <v>42</v>
      </c>
      <c r="C39" s="242">
        <v>0.23</v>
      </c>
      <c r="D39" s="248">
        <v>0.33</v>
      </c>
      <c r="E39" s="242">
        <v>0.23</v>
      </c>
      <c r="F39" s="248">
        <v>0.33</v>
      </c>
      <c r="G39" s="222"/>
      <c r="H39" s="236"/>
      <c r="I39" s="236"/>
    </row>
    <row r="40" spans="1:9" ht="12.75">
      <c r="A40" s="62" t="s">
        <v>43</v>
      </c>
      <c r="B40" s="244" t="s">
        <v>44</v>
      </c>
      <c r="C40" s="245"/>
      <c r="D40" s="246"/>
      <c r="E40" s="245"/>
      <c r="F40" s="246"/>
      <c r="G40" s="222"/>
      <c r="H40" s="236"/>
      <c r="I40" s="236"/>
    </row>
    <row r="41" spans="1:9" ht="12.75">
      <c r="A41" s="62"/>
      <c r="B41" s="221" t="s">
        <v>115</v>
      </c>
      <c r="C41" s="249">
        <v>657493700</v>
      </c>
      <c r="D41" s="250">
        <v>131280940</v>
      </c>
      <c r="E41" s="249">
        <v>657493700</v>
      </c>
      <c r="F41" s="250">
        <v>131280940</v>
      </c>
      <c r="G41" s="222"/>
      <c r="H41" s="236"/>
      <c r="I41" s="236"/>
    </row>
    <row r="42" spans="1:9" ht="25.5">
      <c r="A42" s="62"/>
      <c r="B42" s="247" t="s">
        <v>46</v>
      </c>
      <c r="C42" s="242">
        <v>99.65</v>
      </c>
      <c r="D42" s="248">
        <v>99.48</v>
      </c>
      <c r="E42" s="242">
        <v>99.65</v>
      </c>
      <c r="F42" s="248">
        <v>99.48</v>
      </c>
      <c r="G42" s="251"/>
      <c r="H42" s="251"/>
      <c r="I42" s="251"/>
    </row>
    <row r="43" spans="1:9" ht="12.75">
      <c r="A43" s="70"/>
      <c r="B43" s="252" t="s">
        <v>42</v>
      </c>
      <c r="C43" s="253">
        <v>63.49</v>
      </c>
      <c r="D43" s="254">
        <v>63.39</v>
      </c>
      <c r="E43" s="253">
        <v>63.49</v>
      </c>
      <c r="F43" s="254">
        <v>63.39</v>
      </c>
      <c r="G43" s="251"/>
      <c r="H43" s="251"/>
      <c r="I43" s="251"/>
    </row>
    <row r="44" spans="1:9" ht="3" customHeight="1">
      <c r="A44" s="255"/>
      <c r="B44" s="256"/>
      <c r="C44" s="231"/>
      <c r="D44" s="231"/>
      <c r="E44" s="257"/>
      <c r="F44" s="257"/>
      <c r="G44" s="222"/>
      <c r="H44" s="236"/>
      <c r="I44" s="203"/>
    </row>
    <row r="45" spans="1:9" ht="12.75">
      <c r="A45" s="258" t="s">
        <v>116</v>
      </c>
      <c r="B45" s="259"/>
      <c r="C45" s="260">
        <v>3888</v>
      </c>
      <c r="D45" s="260">
        <v>4228</v>
      </c>
      <c r="E45" s="260">
        <v>15728</v>
      </c>
      <c r="F45" s="260">
        <v>14408</v>
      </c>
      <c r="G45" s="222"/>
      <c r="H45" s="203"/>
      <c r="I45" s="203"/>
    </row>
    <row r="46" spans="1:9" ht="12.75">
      <c r="A46" s="261" t="s">
        <v>117</v>
      </c>
      <c r="B46" s="225"/>
      <c r="C46" s="225"/>
      <c r="D46" s="262"/>
      <c r="E46" s="262"/>
      <c r="F46" s="262"/>
      <c r="G46" s="222"/>
      <c r="H46" s="203"/>
      <c r="I46" s="203"/>
    </row>
    <row r="47" spans="1:9" ht="12.75">
      <c r="A47" s="82">
        <v>1</v>
      </c>
      <c r="B47" s="263" t="s">
        <v>49</v>
      </c>
      <c r="C47" s="263"/>
      <c r="D47" s="262"/>
      <c r="E47" s="262"/>
      <c r="F47" s="262"/>
      <c r="G47" s="222"/>
      <c r="H47" s="203"/>
      <c r="I47" s="203"/>
    </row>
    <row r="48" spans="1:9" ht="15.75">
      <c r="A48" s="264" t="s">
        <v>51</v>
      </c>
      <c r="B48" s="265"/>
      <c r="C48" s="328" t="s">
        <v>52</v>
      </c>
      <c r="D48" s="329"/>
      <c r="E48" s="330" t="s">
        <v>53</v>
      </c>
      <c r="F48" s="202"/>
      <c r="G48" s="222"/>
      <c r="H48" s="203"/>
      <c r="I48" s="203"/>
    </row>
    <row r="49" spans="1:9" ht="12.75">
      <c r="A49" s="96" t="s">
        <v>54</v>
      </c>
      <c r="B49" s="203"/>
      <c r="C49" s="94"/>
      <c r="D49" s="266"/>
      <c r="E49" s="94"/>
      <c r="F49" s="266"/>
      <c r="G49" s="222"/>
      <c r="H49" s="203"/>
      <c r="I49" s="203"/>
    </row>
    <row r="50" spans="1:9" ht="12.75">
      <c r="A50" s="96"/>
      <c r="B50" s="267" t="s">
        <v>55</v>
      </c>
      <c r="C50" s="268">
        <v>10356</v>
      </c>
      <c r="D50" s="61"/>
      <c r="E50" s="269">
        <v>10356</v>
      </c>
      <c r="F50" s="61"/>
      <c r="G50" s="222"/>
      <c r="H50" s="203"/>
      <c r="I50" s="203"/>
    </row>
    <row r="51" spans="1:9" ht="12.75">
      <c r="A51" s="96"/>
      <c r="B51" s="267" t="s">
        <v>56</v>
      </c>
      <c r="C51" s="270">
        <v>657697</v>
      </c>
      <c r="D51" s="271">
        <f>+C50+C51</f>
        <v>668053</v>
      </c>
      <c r="E51" s="272">
        <v>561442</v>
      </c>
      <c r="F51" s="61">
        <f>+E50+E51</f>
        <v>571798</v>
      </c>
      <c r="G51" s="222"/>
      <c r="H51" s="203"/>
      <c r="I51" s="203"/>
    </row>
    <row r="52" spans="1:9" ht="12.75">
      <c r="A52" s="96" t="s">
        <v>58</v>
      </c>
      <c r="B52" s="221"/>
      <c r="C52" s="273"/>
      <c r="D52" s="271">
        <v>5053</v>
      </c>
      <c r="E52" s="273"/>
      <c r="F52" s="61">
        <v>2949</v>
      </c>
      <c r="G52" s="222"/>
      <c r="H52" s="203"/>
      <c r="I52" s="203"/>
    </row>
    <row r="53" spans="1:9" ht="12.75">
      <c r="A53" s="96" t="s">
        <v>118</v>
      </c>
      <c r="B53" s="221"/>
      <c r="C53" s="273"/>
      <c r="D53" s="271">
        <v>12851</v>
      </c>
      <c r="E53" s="273"/>
      <c r="F53" s="61">
        <v>11533</v>
      </c>
      <c r="G53" s="222"/>
      <c r="H53" s="203"/>
      <c r="I53" s="203"/>
    </row>
    <row r="54" spans="1:9" ht="13.5" thickBot="1">
      <c r="A54" s="107" t="s">
        <v>60</v>
      </c>
      <c r="B54" s="274"/>
      <c r="C54" s="275"/>
      <c r="D54" s="276">
        <f>+D53+D52+D51</f>
        <v>685957</v>
      </c>
      <c r="E54" s="277"/>
      <c r="F54" s="278">
        <f>+F53+F52+F51</f>
        <v>586280</v>
      </c>
      <c r="G54" s="222"/>
      <c r="H54" s="203"/>
      <c r="I54" s="203"/>
    </row>
    <row r="55" spans="1:9" ht="13.5" thickTop="1">
      <c r="A55" s="96" t="s">
        <v>61</v>
      </c>
      <c r="B55" s="221"/>
      <c r="C55" s="279"/>
      <c r="D55" s="271">
        <v>102245</v>
      </c>
      <c r="E55" s="273"/>
      <c r="F55" s="61">
        <v>83267</v>
      </c>
      <c r="G55" s="222"/>
      <c r="H55" s="203"/>
      <c r="I55" s="203"/>
    </row>
    <row r="56" spans="1:9" ht="12.75">
      <c r="A56" s="96" t="s">
        <v>63</v>
      </c>
      <c r="B56" s="221"/>
      <c r="C56" s="279"/>
      <c r="D56" s="271">
        <v>360142</v>
      </c>
      <c r="E56" s="273"/>
      <c r="F56" s="61">
        <v>405169</v>
      </c>
      <c r="G56" s="222"/>
      <c r="H56" s="203"/>
      <c r="I56" s="203"/>
    </row>
    <row r="57" spans="1:9" ht="12.75">
      <c r="A57" s="96" t="s">
        <v>65</v>
      </c>
      <c r="B57" s="221"/>
      <c r="C57" s="279"/>
      <c r="D57" s="271"/>
      <c r="E57" s="273"/>
      <c r="F57" s="61"/>
      <c r="G57" s="222"/>
      <c r="H57" s="203"/>
      <c r="I57" s="203"/>
    </row>
    <row r="58" spans="1:9" ht="12.75">
      <c r="A58" s="96"/>
      <c r="B58" s="267" t="s">
        <v>66</v>
      </c>
      <c r="C58" s="268">
        <v>61826</v>
      </c>
      <c r="D58" s="271"/>
      <c r="E58" s="269">
        <v>57014</v>
      </c>
      <c r="F58" s="61"/>
      <c r="G58" s="222"/>
      <c r="H58" s="203"/>
      <c r="I58" s="203"/>
    </row>
    <row r="59" spans="1:9" ht="12.75">
      <c r="A59" s="96"/>
      <c r="B59" s="267" t="s">
        <v>67</v>
      </c>
      <c r="C59" s="268">
        <v>54262</v>
      </c>
      <c r="D59" s="271"/>
      <c r="E59" s="269">
        <v>55329</v>
      </c>
      <c r="F59" s="61"/>
      <c r="G59" s="222"/>
      <c r="H59" s="203"/>
      <c r="I59" s="203"/>
    </row>
    <row r="60" spans="1:9" ht="12.75">
      <c r="A60" s="96"/>
      <c r="B60" s="267" t="s">
        <v>68</v>
      </c>
      <c r="C60" s="268">
        <v>125090</v>
      </c>
      <c r="D60" s="271"/>
      <c r="E60" s="269">
        <v>8887</v>
      </c>
      <c r="F60" s="61"/>
      <c r="G60" s="222"/>
      <c r="H60" s="203"/>
      <c r="I60" s="203"/>
    </row>
    <row r="61" spans="1:9" ht="12.75">
      <c r="A61" s="96"/>
      <c r="B61" s="267" t="s">
        <v>69</v>
      </c>
      <c r="C61" s="268">
        <v>1837</v>
      </c>
      <c r="D61" s="271"/>
      <c r="E61" s="269">
        <v>579</v>
      </c>
      <c r="F61" s="61"/>
      <c r="G61" s="222"/>
      <c r="H61" s="203"/>
      <c r="I61" s="203"/>
    </row>
    <row r="62" spans="1:9" ht="12.75">
      <c r="A62" s="96"/>
      <c r="B62" s="267" t="s">
        <v>70</v>
      </c>
      <c r="C62" s="270">
        <v>55258</v>
      </c>
      <c r="D62" s="271"/>
      <c r="E62" s="272">
        <v>36613</v>
      </c>
      <c r="F62" s="61"/>
      <c r="G62" s="222"/>
      <c r="H62" s="203"/>
      <c r="I62" s="203"/>
    </row>
    <row r="63" spans="1:9" ht="12.75">
      <c r="A63" s="96"/>
      <c r="B63" s="267"/>
      <c r="C63" s="268">
        <f>SUM(C58:C62)</f>
        <v>298273</v>
      </c>
      <c r="D63" s="271"/>
      <c r="E63" s="269">
        <f>SUM(E58:E62)</f>
        <v>158422</v>
      </c>
      <c r="F63" s="61"/>
      <c r="G63" s="222"/>
      <c r="H63" s="203"/>
      <c r="I63" s="203"/>
    </row>
    <row r="64" spans="1:9" ht="12.75">
      <c r="A64" s="96"/>
      <c r="B64" s="267" t="s">
        <v>71</v>
      </c>
      <c r="C64" s="268"/>
      <c r="D64" s="271"/>
      <c r="E64" s="269"/>
      <c r="F64" s="61"/>
      <c r="G64" s="222"/>
      <c r="H64" s="203"/>
      <c r="I64" s="203"/>
    </row>
    <row r="65" spans="1:9" ht="12.75">
      <c r="A65" s="96"/>
      <c r="B65" s="267" t="s">
        <v>72</v>
      </c>
      <c r="C65" s="268">
        <v>31393</v>
      </c>
      <c r="D65" s="271"/>
      <c r="E65" s="269">
        <v>26330</v>
      </c>
      <c r="F65" s="61"/>
      <c r="G65" s="222"/>
      <c r="H65" s="203"/>
      <c r="I65" s="203"/>
    </row>
    <row r="66" spans="1:9" ht="12.75">
      <c r="A66" s="96"/>
      <c r="B66" s="267" t="s">
        <v>73</v>
      </c>
      <c r="C66" s="270">
        <v>43310</v>
      </c>
      <c r="D66" s="271"/>
      <c r="E66" s="272">
        <v>34248</v>
      </c>
      <c r="F66" s="61"/>
      <c r="G66" s="222"/>
      <c r="H66" s="203"/>
      <c r="I66" s="203"/>
    </row>
    <row r="67" spans="1:9" ht="12.75">
      <c r="A67" s="96"/>
      <c r="B67" s="267"/>
      <c r="C67" s="268">
        <f>+C66+C65</f>
        <v>74703</v>
      </c>
      <c r="D67" s="271">
        <f>+C63-C67</f>
        <v>223570</v>
      </c>
      <c r="E67" s="269">
        <f>+E66+E65</f>
        <v>60578</v>
      </c>
      <c r="F67" s="61">
        <f>+E63-E67</f>
        <v>97844</v>
      </c>
      <c r="G67" s="222"/>
      <c r="H67" s="203"/>
      <c r="I67" s="203"/>
    </row>
    <row r="68" spans="1:9" ht="13.5" thickBot="1">
      <c r="A68" s="107" t="s">
        <v>60</v>
      </c>
      <c r="B68" s="280"/>
      <c r="C68" s="281"/>
      <c r="D68" s="276">
        <f>+D67+D56+D55</f>
        <v>685957</v>
      </c>
      <c r="E68" s="111"/>
      <c r="F68" s="278">
        <f>+F67+F56+F55</f>
        <v>586280</v>
      </c>
      <c r="G68" s="222"/>
      <c r="H68" s="203"/>
      <c r="I68" s="203"/>
    </row>
    <row r="69" spans="1:9" ht="3.75" customHeight="1" thickTop="1">
      <c r="A69" s="225"/>
      <c r="B69" s="225"/>
      <c r="C69" s="225"/>
      <c r="D69" s="262"/>
      <c r="E69" s="262"/>
      <c r="F69" s="262"/>
      <c r="G69" s="222"/>
      <c r="H69" s="203"/>
      <c r="I69" s="203"/>
    </row>
    <row r="70" spans="1:9" ht="12.75">
      <c r="A70" s="82">
        <v>2</v>
      </c>
      <c r="B70" s="326" t="s">
        <v>74</v>
      </c>
      <c r="C70" s="326"/>
      <c r="D70" s="326"/>
      <c r="E70" s="326"/>
      <c r="F70" s="326"/>
      <c r="G70" s="222"/>
      <c r="H70" s="203"/>
      <c r="I70" s="203"/>
    </row>
    <row r="71" spans="1:9" ht="12.75">
      <c r="A71" s="82"/>
      <c r="B71" s="325"/>
      <c r="C71" s="325"/>
      <c r="D71" s="325"/>
      <c r="E71" s="325"/>
      <c r="F71" s="325"/>
      <c r="G71" s="222"/>
      <c r="H71" s="203"/>
      <c r="I71" s="203"/>
    </row>
    <row r="72" spans="1:9" ht="3.75" customHeight="1">
      <c r="A72" s="82"/>
      <c r="B72" s="283"/>
      <c r="C72" s="283"/>
      <c r="D72" s="283"/>
      <c r="E72" s="283"/>
      <c r="F72" s="283"/>
      <c r="G72" s="222"/>
      <c r="H72" s="203"/>
      <c r="I72" s="203"/>
    </row>
    <row r="73" spans="1:9" ht="12.75">
      <c r="A73" s="82">
        <v>3</v>
      </c>
      <c r="B73" s="326" t="s">
        <v>119</v>
      </c>
      <c r="C73" s="326"/>
      <c r="D73" s="326"/>
      <c r="E73" s="326"/>
      <c r="F73" s="326"/>
      <c r="G73" s="222"/>
      <c r="H73" s="203"/>
      <c r="I73" s="203"/>
    </row>
    <row r="74" spans="1:9" ht="12.75">
      <c r="A74" s="82"/>
      <c r="B74" s="326"/>
      <c r="C74" s="326"/>
      <c r="D74" s="326"/>
      <c r="E74" s="326"/>
      <c r="F74" s="326"/>
      <c r="G74" s="222"/>
      <c r="H74" s="203"/>
      <c r="I74" s="203"/>
    </row>
    <row r="75" spans="1:9" ht="12.75">
      <c r="A75" s="82"/>
      <c r="B75" s="326"/>
      <c r="C75" s="326"/>
      <c r="D75" s="326"/>
      <c r="E75" s="326"/>
      <c r="F75" s="326"/>
      <c r="G75" s="222"/>
      <c r="H75" s="203"/>
      <c r="I75" s="203"/>
    </row>
    <row r="76" spans="1:9" ht="12.75">
      <c r="A76" s="82"/>
      <c r="B76" s="331"/>
      <c r="C76" s="331"/>
      <c r="D76" s="331"/>
      <c r="E76" s="331"/>
      <c r="F76" s="331"/>
      <c r="G76" s="222"/>
      <c r="H76" s="203"/>
      <c r="I76" s="203"/>
    </row>
    <row r="77" spans="1:9" ht="3.75" customHeight="1">
      <c r="A77" s="285"/>
      <c r="B77" s="283"/>
      <c r="C77" s="283"/>
      <c r="D77" s="283"/>
      <c r="E77" s="283"/>
      <c r="F77" s="283"/>
      <c r="G77" s="222"/>
      <c r="H77" s="203"/>
      <c r="I77" s="203"/>
    </row>
    <row r="78" spans="1:9" ht="12.75">
      <c r="A78" s="285">
        <v>4</v>
      </c>
      <c r="B78" s="332" t="s">
        <v>120</v>
      </c>
      <c r="C78" s="332"/>
      <c r="D78" s="332"/>
      <c r="E78" s="332"/>
      <c r="F78" s="332"/>
      <c r="G78" s="222"/>
      <c r="H78" s="203"/>
      <c r="I78" s="203"/>
    </row>
    <row r="79" spans="1:9" ht="12.75">
      <c r="A79" s="285"/>
      <c r="B79" s="332"/>
      <c r="C79" s="332"/>
      <c r="D79" s="332"/>
      <c r="E79" s="332"/>
      <c r="F79" s="332"/>
      <c r="G79" s="222"/>
      <c r="H79" s="203"/>
      <c r="I79" s="203"/>
    </row>
    <row r="80" spans="1:9" ht="3.75" customHeight="1">
      <c r="A80" s="285"/>
      <c r="B80" s="283"/>
      <c r="C80" s="283"/>
      <c r="D80" s="283"/>
      <c r="E80" s="283"/>
      <c r="F80" s="283"/>
      <c r="G80" s="222"/>
      <c r="H80" s="203"/>
      <c r="I80" s="203"/>
    </row>
    <row r="81" spans="1:9" s="286" customFormat="1" ht="12.75">
      <c r="A81" s="287">
        <v>5</v>
      </c>
      <c r="B81" s="333" t="s">
        <v>121</v>
      </c>
      <c r="C81" s="333"/>
      <c r="D81" s="333"/>
      <c r="E81" s="333"/>
      <c r="F81" s="333"/>
      <c r="G81" s="222"/>
      <c r="H81" s="288"/>
      <c r="I81" s="288"/>
    </row>
    <row r="82" spans="1:9" ht="3.75" customHeight="1">
      <c r="A82" s="285"/>
      <c r="B82" s="283"/>
      <c r="C82" s="283"/>
      <c r="D82" s="283"/>
      <c r="E82" s="283"/>
      <c r="F82" s="283"/>
      <c r="G82" s="222"/>
      <c r="H82" s="203"/>
      <c r="I82" s="203"/>
    </row>
    <row r="83" spans="1:9" ht="12.75">
      <c r="A83" s="285">
        <v>6</v>
      </c>
      <c r="B83" s="325" t="s">
        <v>80</v>
      </c>
      <c r="C83" s="325"/>
      <c r="D83" s="325"/>
      <c r="E83" s="325"/>
      <c r="F83" s="325"/>
      <c r="G83" s="222"/>
      <c r="H83" s="203"/>
      <c r="I83" s="203"/>
    </row>
    <row r="84" spans="1:9" ht="3.75" customHeight="1">
      <c r="A84" s="285"/>
      <c r="B84" s="282"/>
      <c r="C84" s="282"/>
      <c r="D84" s="282"/>
      <c r="E84" s="282"/>
      <c r="F84" s="282"/>
      <c r="G84" s="222"/>
      <c r="H84" s="203"/>
      <c r="I84" s="203"/>
    </row>
    <row r="85" spans="1:9" ht="12.75">
      <c r="A85" s="285">
        <v>7</v>
      </c>
      <c r="B85" s="326" t="s">
        <v>122</v>
      </c>
      <c r="C85" s="326"/>
      <c r="D85" s="326"/>
      <c r="E85" s="326"/>
      <c r="F85" s="326"/>
      <c r="G85" s="222"/>
      <c r="H85" s="203"/>
      <c r="I85" s="203"/>
    </row>
    <row r="86" spans="1:9" ht="3.75" customHeight="1">
      <c r="A86" s="285"/>
      <c r="B86" s="282"/>
      <c r="C86" s="282"/>
      <c r="D86" s="282"/>
      <c r="E86" s="282"/>
      <c r="F86" s="282"/>
      <c r="G86" s="222"/>
      <c r="H86" s="203"/>
      <c r="I86" s="203"/>
    </row>
    <row r="87" spans="1:9" ht="12.75" customHeight="1">
      <c r="A87" s="285">
        <v>8</v>
      </c>
      <c r="B87" s="327" t="s">
        <v>123</v>
      </c>
      <c r="C87" s="327"/>
      <c r="D87" s="327"/>
      <c r="E87" s="327"/>
      <c r="F87" s="327"/>
      <c r="G87" s="222"/>
      <c r="H87" s="203"/>
      <c r="I87" s="203"/>
    </row>
    <row r="88" spans="1:9" ht="12.75">
      <c r="A88" s="285"/>
      <c r="B88" s="327"/>
      <c r="C88" s="327"/>
      <c r="D88" s="327"/>
      <c r="E88" s="327"/>
      <c r="F88" s="327"/>
      <c r="G88" s="222"/>
      <c r="H88" s="203"/>
      <c r="I88" s="203"/>
    </row>
    <row r="89" spans="1:9" ht="3.75" customHeight="1">
      <c r="A89" s="285"/>
      <c r="B89" s="282"/>
      <c r="C89" s="282"/>
      <c r="D89" s="282"/>
      <c r="E89" s="282"/>
      <c r="F89" s="282"/>
      <c r="G89" s="222"/>
      <c r="H89" s="203"/>
      <c r="I89" s="203"/>
    </row>
    <row r="90" spans="1:9" ht="12.75">
      <c r="A90" s="285">
        <v>9</v>
      </c>
      <c r="B90" s="326" t="s">
        <v>87</v>
      </c>
      <c r="C90" s="326"/>
      <c r="D90" s="326"/>
      <c r="E90" s="326"/>
      <c r="F90" s="326"/>
      <c r="G90" s="222"/>
      <c r="H90" s="203"/>
      <c r="I90" s="203"/>
    </row>
    <row r="91" spans="1:9" ht="3.75" customHeight="1">
      <c r="A91" s="285"/>
      <c r="B91" s="282"/>
      <c r="C91" s="282"/>
      <c r="D91" s="282"/>
      <c r="E91" s="282"/>
      <c r="F91" s="282"/>
      <c r="G91" s="222"/>
      <c r="H91" s="203"/>
      <c r="I91" s="203"/>
    </row>
    <row r="92" spans="1:9" ht="14.25">
      <c r="A92" s="289"/>
      <c r="B92" s="203"/>
      <c r="C92" s="203"/>
      <c r="D92" s="290" t="s">
        <v>124</v>
      </c>
      <c r="E92" s="291"/>
      <c r="F92" s="292"/>
      <c r="G92" s="222"/>
      <c r="H92" s="203"/>
      <c r="I92" s="203"/>
    </row>
    <row r="93" spans="1:9" ht="14.25">
      <c r="A93" s="261"/>
      <c r="B93" s="203"/>
      <c r="C93" s="203"/>
      <c r="E93" s="294"/>
      <c r="F93" s="295"/>
      <c r="G93" s="222"/>
      <c r="H93" s="203"/>
      <c r="I93" s="203"/>
    </row>
    <row r="94" spans="1:9" ht="12.75">
      <c r="A94" s="261"/>
      <c r="B94" s="203"/>
      <c r="C94" s="203"/>
      <c r="D94" s="296"/>
      <c r="E94" s="297"/>
      <c r="F94" s="147"/>
      <c r="G94" s="222"/>
      <c r="H94" s="203"/>
      <c r="I94" s="203"/>
    </row>
    <row r="95" spans="1:9" ht="12.75">
      <c r="A95" s="221"/>
      <c r="B95" s="203"/>
      <c r="C95" s="203"/>
      <c r="D95" s="296"/>
      <c r="E95" s="297"/>
      <c r="F95" s="147"/>
      <c r="G95" s="222"/>
      <c r="H95" s="203"/>
      <c r="I95" s="203"/>
    </row>
    <row r="96" spans="1:9" ht="15">
      <c r="A96" s="221"/>
      <c r="B96" s="203"/>
      <c r="C96" s="203"/>
      <c r="D96" s="298" t="s">
        <v>125</v>
      </c>
      <c r="E96" s="299"/>
      <c r="F96" s="300"/>
      <c r="G96" s="222"/>
      <c r="H96" s="203"/>
      <c r="I96" s="203"/>
    </row>
    <row r="97" spans="1:9" ht="14.25">
      <c r="A97" s="221"/>
      <c r="B97" s="301" t="s">
        <v>126</v>
      </c>
      <c r="C97" s="301"/>
      <c r="D97" s="302" t="s">
        <v>127</v>
      </c>
      <c r="E97" s="291"/>
      <c r="F97" s="292"/>
      <c r="G97" s="222"/>
      <c r="H97" s="203"/>
      <c r="I97" s="203"/>
    </row>
    <row r="98" spans="1:9" ht="14.25">
      <c r="A98" s="221"/>
      <c r="B98" s="301"/>
      <c r="C98" s="301"/>
      <c r="D98" s="303"/>
      <c r="E98" s="303"/>
      <c r="F98" s="292"/>
      <c r="G98" s="222"/>
      <c r="H98" s="203"/>
      <c r="I98" s="203"/>
    </row>
    <row r="157" spans="7:9" ht="12.75">
      <c r="G157" s="203"/>
      <c r="H157" s="203"/>
      <c r="I157" s="203"/>
    </row>
    <row r="158" spans="7:9" ht="12.75">
      <c r="G158" s="203"/>
      <c r="H158" s="203"/>
      <c r="I158" s="203"/>
    </row>
    <row r="159" spans="7:9" ht="12.75">
      <c r="G159" s="203"/>
      <c r="H159" s="203"/>
      <c r="I159" s="203"/>
    </row>
    <row r="160" spans="7:9" ht="12.75">
      <c r="G160" s="203"/>
      <c r="H160" s="203"/>
      <c r="I160" s="203"/>
    </row>
    <row r="161" spans="7:9" ht="12.75">
      <c r="G161" s="203"/>
      <c r="H161" s="203"/>
      <c r="I161" s="203"/>
    </row>
    <row r="162" spans="7:9" ht="12.75">
      <c r="G162" s="203"/>
      <c r="H162" s="203"/>
      <c r="I162" s="203"/>
    </row>
    <row r="163" spans="7:9" ht="12.75">
      <c r="G163" s="203"/>
      <c r="H163" s="203"/>
      <c r="I163" s="203"/>
    </row>
    <row r="164" spans="7:9" ht="12.75">
      <c r="G164" s="203"/>
      <c r="H164" s="203"/>
      <c r="I164" s="203"/>
    </row>
    <row r="165" spans="7:9" ht="12.75">
      <c r="G165" s="203"/>
      <c r="H165" s="203"/>
      <c r="I165" s="203"/>
    </row>
    <row r="166" spans="7:9" ht="12.75">
      <c r="G166" s="203"/>
      <c r="H166" s="203"/>
      <c r="I166" s="203"/>
    </row>
    <row r="167" spans="7:9" ht="12.75">
      <c r="G167" s="203"/>
      <c r="H167" s="203"/>
      <c r="I167" s="203"/>
    </row>
  </sheetData>
  <sheetProtection/>
  <mergeCells count="16">
    <mergeCell ref="B78:F79"/>
    <mergeCell ref="B81:F81"/>
    <mergeCell ref="A1:F1"/>
    <mergeCell ref="A2:F2"/>
    <mergeCell ref="A3:F3"/>
    <mergeCell ref="A4:F4"/>
    <mergeCell ref="C6:D6"/>
    <mergeCell ref="E6:F6"/>
    <mergeCell ref="C48:D48"/>
    <mergeCell ref="E48:F48"/>
    <mergeCell ref="B70:F71"/>
    <mergeCell ref="B73:F76"/>
    <mergeCell ref="B83:F83"/>
    <mergeCell ref="B85:F85"/>
    <mergeCell ref="B87:F88"/>
    <mergeCell ref="B90:F90"/>
  </mergeCells>
  <printOptions horizontalCentered="1"/>
  <pageMargins left="0.5" right="0.5" top="0.5" bottom="0.5" header="0.5" footer="0.5"/>
  <pageSetup fitToHeight="1" fitToWidth="1" horizontalDpi="600" verticalDpi="600" orientation="portrait"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Pradeep</dc:creator>
  <cp:keywords/>
  <dc:description/>
  <cp:lastModifiedBy>sun</cp:lastModifiedBy>
  <cp:lastPrinted>2011-05-28T12:34:30Z</cp:lastPrinted>
  <dcterms:created xsi:type="dcterms:W3CDTF">2011-05-28T11:51:46Z</dcterms:created>
  <dcterms:modified xsi:type="dcterms:W3CDTF">2011-05-28T13:29:00Z</dcterms:modified>
  <cp:category/>
  <cp:version/>
  <cp:contentType/>
  <cp:contentStatus/>
</cp:coreProperties>
</file>