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75" windowWidth="11340" windowHeight="6795" activeTab="1"/>
  </bookViews>
  <sheets>
    <sheet name="Standalone" sheetId="1" r:id="rId1"/>
    <sheet name="Consolidated" sheetId="2" r:id="rId2"/>
  </sheets>
  <externalReferences>
    <externalReference r:id="rId5"/>
    <externalReference r:id="rId6"/>
    <externalReference r:id="rId7"/>
    <externalReference r:id="rId8"/>
    <externalReference r:id="rId9"/>
    <externalReference r:id="rId10"/>
  </externalReferences>
  <definedNames>
    <definedName name="bsvd">#REF!</definedName>
    <definedName name="ceps" localSheetId="0">#REF!</definedName>
    <definedName name="ceps">#REF!</definedName>
    <definedName name="cepsm" localSheetId="0">#REF!</definedName>
    <definedName name="cepsm">#REF!</definedName>
    <definedName name="cn">#REF!</definedName>
    <definedName name="com">#REF!</definedName>
    <definedName name="Excel_BuiltIn__FilterDatabase_7">'[5]CF_working'!#REF!</definedName>
    <definedName name="Excel_BuiltIn_Print_Area_1">'[6]Sal Provision SP801'!#REF!</definedName>
    <definedName name="Excel_BuiltIn_Print_Area_11">'[6]Sal Provision SP801'!#REF!</definedName>
    <definedName name="Excel_BuiltIn_Print_Area_1_1">'[6]Sal Provision SP801'!#REF!</definedName>
    <definedName name="Excel_BuiltIn_Print_Area_1_1_1">'[6]Sal Provision SP801'!#REF!</definedName>
    <definedName name="Excel_BuiltIn_Print_Area_1_1_11">'[6]Sal Provision SP801'!#REF!</definedName>
    <definedName name="Excel_BuiltIn_Print_Area_1_1_1_11">'[6]Sal Provision SP801'!#REF!</definedName>
    <definedName name="fccb">#REF!</definedName>
    <definedName name="LOC">'[4]base-04-05'!#REF!</definedName>
    <definedName name="oi">#REF!</definedName>
    <definedName name="PEPS" localSheetId="0">#REF!</definedName>
    <definedName name="PEPS">#REF!</definedName>
    <definedName name="_xlnm.Print_Area" localSheetId="0">'Standalone'!$B$2:$H$71</definedName>
    <definedName name="_xlnm.Print_Titles" localSheetId="1">'Consolidated'!$1:$8</definedName>
    <definedName name="q1sa">#REF!</definedName>
    <definedName name="q1ss">#REF!</definedName>
    <definedName name="qaw">#REF!</definedName>
    <definedName name="qsa">#REF!</definedName>
    <definedName name="sa">#REF!</definedName>
    <definedName name="sawlq">#REF!</definedName>
    <definedName name="ss">#REF!</definedName>
    <definedName name="sswlq">#REF!</definedName>
    <definedName name="st">#REF!</definedName>
    <definedName name="w">#REF!</definedName>
    <definedName name="Z_C945E34F_6A20_400D_B1A4_85E0DF375E92_.wvu.PrintTitles" localSheetId="0" hidden="1">'Standalone'!$2:$9</definedName>
  </definedNames>
  <calcPr fullCalcOnLoad="1"/>
</workbook>
</file>

<file path=xl/sharedStrings.xml><?xml version="1.0" encoding="utf-8"?>
<sst xmlns="http://schemas.openxmlformats.org/spreadsheetml/2006/main" count="186" uniqueCount="104">
  <si>
    <t>Sun Pharmaceutical Industries  Limited</t>
  </si>
  <si>
    <t>Regd Office: Sun Pharma Advanced Research Centre, Tandalja, Vadodara-390020</t>
  </si>
  <si>
    <t>Corporate Office : Acme Plaza, Andheri-Kurla Road, Andheri (E), Mumbai - 400059</t>
  </si>
  <si>
    <t>Unaudited Financial Results for the Quarter and Nine Months ended December 31, 2010</t>
  </si>
  <si>
    <t>Quarter ended</t>
  </si>
  <si>
    <t>Nine Months ended</t>
  </si>
  <si>
    <t>Year ended</t>
  </si>
  <si>
    <t>31.12.2010</t>
  </si>
  <si>
    <t>31.12.2009</t>
  </si>
  <si>
    <t>31.03.2010</t>
  </si>
  <si>
    <t>Unaudited</t>
  </si>
  <si>
    <t>Audited</t>
  </si>
  <si>
    <t>Income</t>
  </si>
  <si>
    <t>Net Sales / Income from Operations</t>
  </si>
  <si>
    <t>Other operating Income</t>
  </si>
  <si>
    <t>Total Income</t>
  </si>
  <si>
    <t>Expenditure</t>
  </si>
  <si>
    <t>(Increase) / Decrease in Stock in trade and work in progress</t>
  </si>
  <si>
    <t>Consumption of Materials</t>
  </si>
  <si>
    <t>Purchase of Traded Goods</t>
  </si>
  <si>
    <t>Employees' Cost</t>
  </si>
  <si>
    <t>Other Indirect Taxes</t>
  </si>
  <si>
    <t>Depreciation / Amortisation</t>
  </si>
  <si>
    <t>Other Expenditure</t>
  </si>
  <si>
    <t>Total Expenditure</t>
  </si>
  <si>
    <t>Profit from Operations before Other Income, Interest &amp; Tax</t>
  </si>
  <si>
    <t>Other Income</t>
  </si>
  <si>
    <t>Profit before Interest &amp; Tax</t>
  </si>
  <si>
    <t>Net Interest Income</t>
  </si>
  <si>
    <t>Profit after Interest but before Tax</t>
  </si>
  <si>
    <t>Tax Expense</t>
  </si>
  <si>
    <t>Net Profit for the period from ordinary activities after tax</t>
  </si>
  <si>
    <t>Paid-up Equity Share Capital</t>
  </si>
  <si>
    <t>Reserves excluding Revaluation Reserve (As per last Audited Balance Sheet)</t>
  </si>
  <si>
    <t>Public Shareholding</t>
  </si>
  <si>
    <t>Percentage of Shareholding</t>
  </si>
  <si>
    <t>Promoters and Promoter Group Shareholding</t>
  </si>
  <si>
    <t>a)</t>
  </si>
  <si>
    <t>Pledged / Encumbered</t>
  </si>
  <si>
    <t>Percentage of Equity Shares (as a % of the total shareholding of promoters  and promoter group)</t>
  </si>
  <si>
    <t>Percentage of Equity Shares (as a % of the total share capital of the Company)</t>
  </si>
  <si>
    <t>b)</t>
  </si>
  <si>
    <t>Non-encumbered</t>
  </si>
  <si>
    <t>Percentage of Equity Shares (as a % of the total shareholding of promoters and promoter group)</t>
  </si>
  <si>
    <t>Research &amp; Development Expenses incurred  (included above)</t>
  </si>
  <si>
    <t>The above financial results of the Company have been reviewed by the Audit Committee and approved by the Board of Directors at their meeting held on January 31, 2011 and have been subjected to a Limited Review by the Statutory Auditors of the Company.</t>
  </si>
  <si>
    <t>Other Operating Income represents Share of Income from Partnership Firms.</t>
  </si>
  <si>
    <t>The Company has only one reportable business segment namely 'Pharmaceuticals'.</t>
  </si>
  <si>
    <t>Tax Expense includes Current Tax and Deferred Tax.</t>
  </si>
  <si>
    <t>Status of investor complaints [in nos.] during the quarter, pursuant to clause 41 of the listing agreement: Opening [0]; Received [7]; Resolved [7]; Closing [0].</t>
  </si>
  <si>
    <t>Figures for the previous period / year have been regrouped / reclassified, wherever considered necessary.</t>
  </si>
  <si>
    <t>By order of the Board</t>
  </si>
  <si>
    <t>Dilip S Shanghvi</t>
  </si>
  <si>
    <t>Mumbai, January 31, 2011</t>
  </si>
  <si>
    <t>Chairman and Managing Director</t>
  </si>
  <si>
    <r>
      <t xml:space="preserve">( </t>
    </r>
    <r>
      <rPr>
        <b/>
        <sz val="10"/>
        <rFont val="Rupee Foradian"/>
        <family val="2"/>
      </rPr>
      <t>`</t>
    </r>
    <r>
      <rPr>
        <b/>
        <sz val="10"/>
        <rFont val="Arial"/>
        <family val="2"/>
      </rPr>
      <t xml:space="preserve"> in Lakhs)</t>
    </r>
  </si>
  <si>
    <r>
      <t xml:space="preserve">Equity Shares - Face Value </t>
    </r>
    <r>
      <rPr>
        <sz val="10"/>
        <rFont val="Rupee Foradian"/>
        <family val="2"/>
      </rPr>
      <t>`</t>
    </r>
    <r>
      <rPr>
        <sz val="10"/>
        <rFont val="Arial"/>
        <family val="2"/>
      </rPr>
      <t xml:space="preserve"> 1 each (Previous periods </t>
    </r>
    <r>
      <rPr>
        <sz val="10"/>
        <rFont val="Rupee"/>
        <family val="0"/>
      </rPr>
      <t>`</t>
    </r>
    <r>
      <rPr>
        <sz val="10"/>
        <rFont val="Arial"/>
        <family val="2"/>
      </rPr>
      <t xml:space="preserve"> 5 each)</t>
    </r>
  </si>
  <si>
    <r>
      <t xml:space="preserve">Earnings Per Share of </t>
    </r>
    <r>
      <rPr>
        <b/>
        <sz val="10"/>
        <rFont val="Rupee Foradian"/>
        <family val="2"/>
      </rPr>
      <t>`</t>
    </r>
    <r>
      <rPr>
        <b/>
        <sz val="10"/>
        <rFont val="Arial"/>
        <family val="2"/>
      </rPr>
      <t xml:space="preserve"> 1 each  - in</t>
    </r>
    <r>
      <rPr>
        <b/>
        <sz val="10"/>
        <rFont val="Rupee"/>
        <family val="0"/>
      </rPr>
      <t xml:space="preserve"> `</t>
    </r>
    <r>
      <rPr>
        <b/>
        <sz val="10"/>
        <rFont val="Arial"/>
        <family val="2"/>
      </rPr>
      <t xml:space="preserve"> (Basic &amp; Diluted)</t>
    </r>
  </si>
  <si>
    <r>
      <t xml:space="preserve">No. of Equity Shares of </t>
    </r>
    <r>
      <rPr>
        <sz val="10"/>
        <rFont val="Rupee Foradian"/>
        <family val="2"/>
      </rPr>
      <t>`</t>
    </r>
    <r>
      <rPr>
        <sz val="10"/>
        <rFont val="Arial"/>
        <family val="2"/>
      </rPr>
      <t xml:space="preserve"> 1 each (Previous periods </t>
    </r>
    <r>
      <rPr>
        <sz val="10"/>
        <rFont val="Rupee"/>
        <family val="0"/>
      </rPr>
      <t xml:space="preserve">` </t>
    </r>
    <r>
      <rPr>
        <sz val="10"/>
        <rFont val="Arial"/>
        <family val="2"/>
      </rPr>
      <t>5 each)</t>
    </r>
  </si>
  <si>
    <r>
      <t xml:space="preserve">Consequent to the  approval of the members of the Company and upon requisite regulatory compliance, during the quarter, one equity share of </t>
    </r>
    <r>
      <rPr>
        <sz val="10"/>
        <rFont val="Rupee"/>
        <family val="0"/>
      </rPr>
      <t xml:space="preserve">` </t>
    </r>
    <r>
      <rPr>
        <sz val="10"/>
        <rFont val="Arial"/>
        <family val="2"/>
      </rPr>
      <t xml:space="preserve">5 each of the Company is sub-divided into five equity shares of </t>
    </r>
    <r>
      <rPr>
        <sz val="10"/>
        <rFont val="Rupee"/>
        <family val="0"/>
      </rPr>
      <t>`</t>
    </r>
    <r>
      <rPr>
        <sz val="10"/>
        <rFont val="Arial"/>
        <family val="2"/>
      </rPr>
      <t xml:space="preserve"> 1 each fully paid up. The Earnings Per Share of </t>
    </r>
    <r>
      <rPr>
        <sz val="10"/>
        <rFont val="Rupee"/>
        <family val="0"/>
      </rPr>
      <t xml:space="preserve">` </t>
    </r>
    <r>
      <rPr>
        <sz val="10"/>
        <rFont val="Arial"/>
        <family val="2"/>
      </rPr>
      <t>1 each has been restated for all the corresponding periods in accordance with Accounting Standard (AS-20) on 'Earnings Per Share" as notified under The Companies (Accounting Standards) Rules, 2006.</t>
    </r>
  </si>
  <si>
    <t>Sun Pharmaceutical Industries Limited</t>
  </si>
  <si>
    <t>Regd. Office : Sun Pharma Advanced Research Centre, Tandalja, Vadodara - 390020</t>
  </si>
  <si>
    <t>Consolidated Unaudited Financial Results for the Quarter and Nine Months ended December 31, 2010</t>
  </si>
  <si>
    <r>
      <t>(</t>
    </r>
    <r>
      <rPr>
        <b/>
        <sz val="10"/>
        <rFont val="Rupee Foradian"/>
        <family val="2"/>
      </rPr>
      <t>`</t>
    </r>
    <r>
      <rPr>
        <b/>
        <sz val="10"/>
        <rFont val="Arial"/>
        <family val="2"/>
      </rPr>
      <t xml:space="preserve"> In Lakhs)</t>
    </r>
  </si>
  <si>
    <t>31.12.10</t>
  </si>
  <si>
    <t>31.12.09</t>
  </si>
  <si>
    <t>31.03.10</t>
  </si>
  <si>
    <t>(Increase) / Decrease in Stock in Trade and work in progress</t>
  </si>
  <si>
    <t>Net Profit from ordinary activities after tax before minority interest</t>
  </si>
  <si>
    <t xml:space="preserve">Minority Interest </t>
  </si>
  <si>
    <t>Net Profit after minority interest</t>
  </si>
  <si>
    <t xml:space="preserve">Paid-up Equity Share Capital </t>
  </si>
  <si>
    <r>
      <t xml:space="preserve">Equity Shares - Face Value </t>
    </r>
    <r>
      <rPr>
        <sz val="10"/>
        <rFont val="Rupee Foradian"/>
        <family val="2"/>
      </rPr>
      <t>`</t>
    </r>
    <r>
      <rPr>
        <sz val="10"/>
        <rFont val="Arial"/>
        <family val="2"/>
      </rPr>
      <t xml:space="preserve"> 1 each (Previous periods</t>
    </r>
    <r>
      <rPr>
        <sz val="10"/>
        <rFont val="Rupee Foradian"/>
        <family val="2"/>
      </rPr>
      <t xml:space="preserve"> ` </t>
    </r>
    <r>
      <rPr>
        <sz val="10"/>
        <rFont val="Arial"/>
        <family val="2"/>
      </rPr>
      <t>5 each)</t>
    </r>
  </si>
  <si>
    <r>
      <t xml:space="preserve">Earnings Per Share of </t>
    </r>
    <r>
      <rPr>
        <b/>
        <sz val="10"/>
        <rFont val="Rupee Foradian"/>
        <family val="2"/>
      </rPr>
      <t>`</t>
    </r>
    <r>
      <rPr>
        <b/>
        <sz val="10"/>
        <rFont val="Arial"/>
        <family val="2"/>
      </rPr>
      <t xml:space="preserve"> 1 each  - in</t>
    </r>
    <r>
      <rPr>
        <b/>
        <sz val="10"/>
        <rFont val="Rupee Foradian"/>
        <family val="2"/>
      </rPr>
      <t xml:space="preserve"> ` </t>
    </r>
    <r>
      <rPr>
        <b/>
        <sz val="10"/>
        <rFont val="Arial"/>
        <family val="2"/>
      </rPr>
      <t>(Basic &amp; Diluted)</t>
    </r>
  </si>
  <si>
    <r>
      <t>No. of Equity Shares of</t>
    </r>
    <r>
      <rPr>
        <sz val="10"/>
        <rFont val="Rupee Foradian"/>
        <family val="2"/>
      </rPr>
      <t xml:space="preserve"> ` </t>
    </r>
    <r>
      <rPr>
        <sz val="10"/>
        <rFont val="Arial"/>
        <family val="2"/>
      </rPr>
      <t xml:space="preserve">1 each (Previous periods </t>
    </r>
    <r>
      <rPr>
        <sz val="10"/>
        <rFont val="Rupee Foradian"/>
        <family val="2"/>
      </rPr>
      <t xml:space="preserve">` </t>
    </r>
    <r>
      <rPr>
        <sz val="10"/>
        <rFont val="Arial"/>
        <family val="2"/>
      </rPr>
      <t>5 each)</t>
    </r>
  </si>
  <si>
    <r>
      <t xml:space="preserve">No. of Equity Shares of </t>
    </r>
    <r>
      <rPr>
        <sz val="10"/>
        <rFont val="Rupee Foradian"/>
        <family val="2"/>
      </rPr>
      <t xml:space="preserve">` </t>
    </r>
    <r>
      <rPr>
        <sz val="10"/>
        <rFont val="Arial"/>
        <family val="2"/>
      </rPr>
      <t xml:space="preserve">1 each (Previous periods </t>
    </r>
    <r>
      <rPr>
        <sz val="10"/>
        <rFont val="Rupee Foradian"/>
        <family val="2"/>
      </rPr>
      <t xml:space="preserve">` </t>
    </r>
    <r>
      <rPr>
        <sz val="10"/>
        <rFont val="Arial"/>
        <family val="2"/>
      </rPr>
      <t>5 each)</t>
    </r>
  </si>
  <si>
    <t>Research &amp; Development Expenses incurred (included above)</t>
  </si>
  <si>
    <t xml:space="preserve">Notes: </t>
  </si>
  <si>
    <t>The above financial results of the Company have been reviewed by the Audit Committee and approved by the Board of Directors at their meeting held on January 31, 2011.</t>
  </si>
  <si>
    <t>Consolidation has been made by applying Accounting Standard 21 – "Consolidated Financial Statements" as notified by Companies (Accounting Standards) Rules, 2006.</t>
  </si>
  <si>
    <r>
      <t>Consequent to the  approval of the members of the Company and upon requisite regulatory compliance, during the quarter, one equity share of</t>
    </r>
    <r>
      <rPr>
        <sz val="10"/>
        <color indexed="8"/>
        <rFont val="Rupee Foradian"/>
        <family val="2"/>
      </rPr>
      <t xml:space="preserve"> ` </t>
    </r>
    <r>
      <rPr>
        <sz val="10"/>
        <color indexed="8"/>
        <rFont val="Arial"/>
        <family val="2"/>
      </rPr>
      <t>5 each of the Company is sub-divided into five equity shares of</t>
    </r>
    <r>
      <rPr>
        <sz val="10"/>
        <color indexed="8"/>
        <rFont val="Rupee Foradian"/>
        <family val="2"/>
      </rPr>
      <t xml:space="preserve"> ` </t>
    </r>
    <r>
      <rPr>
        <sz val="10"/>
        <color indexed="8"/>
        <rFont val="Arial"/>
        <family val="2"/>
      </rPr>
      <t>1 each fully paid up. The Earnings Per Share of</t>
    </r>
    <r>
      <rPr>
        <sz val="10"/>
        <color indexed="8"/>
        <rFont val="Rupee Foradian"/>
        <family val="2"/>
      </rPr>
      <t xml:space="preserve"> ` </t>
    </r>
    <r>
      <rPr>
        <sz val="10"/>
        <color indexed="8"/>
        <rFont val="Arial"/>
        <family val="2"/>
      </rPr>
      <t>1 each has been restated for all the corresponding periods in accordance with Accounting Standard (AS-20) on 'Earnings Per Share" as notified under The Companies (Accounting Standards) Rules, 2006.</t>
    </r>
  </si>
  <si>
    <t>Taro Pharmaceutical Industries Ltd(Taro), a pharmaceutical company, incorporated in Israel became a subsidiary  of the Company on September 20, 2010. Accordingly, the above results for the current periods includes the relevant results of Taro and its subsidiaries from the date Taro became subsidiary of the Company and therefore the corresponding figures for the previous periods are not comparable.Taro's financial results are available on its website 'www.taro.com'.</t>
  </si>
  <si>
    <t>The standalone financial results for the quarter ended December 31, 2010, which have been subjected to a Limited Review by the Statutory Auditors are available on the Company's website (www.sunpharma.com) and on the websites of BSE (www.bseindia.com) and NSE (www.nseindia.com) and the key information on standalone financial results are as below:</t>
  </si>
  <si>
    <r>
      <t>(</t>
    </r>
    <r>
      <rPr>
        <sz val="10"/>
        <color indexed="8"/>
        <rFont val="Rupee Foradian"/>
        <family val="2"/>
      </rPr>
      <t>`</t>
    </r>
    <r>
      <rPr>
        <sz val="10"/>
        <color indexed="8"/>
        <rFont val="Arial"/>
        <family val="2"/>
      </rPr>
      <t xml:space="preserve"> in Lakhs)</t>
    </r>
  </si>
  <si>
    <t>Total Income from operations</t>
  </si>
  <si>
    <t>Profit before Tax</t>
  </si>
  <si>
    <t>Profit after Tax</t>
  </si>
  <si>
    <t>Status of investor  complaints  [in nos.]  during  the quarter,  pursuant to the clause 41 of the listing agreement : 
Opening [0]; Received [7]; Resolved [7]; Closing [0].</t>
  </si>
  <si>
    <t>By Order of the Board</t>
  </si>
  <si>
    <t>Dilip S. Shanghvi</t>
  </si>
  <si>
    <r>
      <t>Mumbai, January 31</t>
    </r>
    <r>
      <rPr>
        <vertAlign val="superscript"/>
        <sz val="10"/>
        <color indexed="8"/>
        <rFont val="Arial"/>
        <family val="2"/>
      </rPr>
      <t>st</t>
    </r>
    <r>
      <rPr>
        <sz val="10"/>
        <color indexed="8"/>
        <rFont val="Arial"/>
        <family val="2"/>
      </rPr>
      <t>, 2011</t>
    </r>
  </si>
  <si>
    <t>Chairman &amp; Managing Director</t>
  </si>
  <si>
    <t>Total Sales</t>
  </si>
  <si>
    <t xml:space="preserve">Domestic </t>
  </si>
  <si>
    <t>Formulations</t>
  </si>
  <si>
    <t>Bulk</t>
  </si>
  <si>
    <t>Others</t>
  </si>
  <si>
    <t>Exports</t>
  </si>
  <si>
    <t>Sales</t>
  </si>
  <si>
    <t>Net Interest and Other Income</t>
  </si>
  <si>
    <t>R&amp;D Expenditure as % of Sales</t>
  </si>
  <si>
    <t>Total R&amp;D Expenditure</t>
  </si>
  <si>
    <t>Capital</t>
  </si>
  <si>
    <t>Revenue</t>
  </si>
</sst>
</file>

<file path=xl/styles.xml><?xml version="1.0" encoding="utf-8"?>
<styleSheet xmlns="http://schemas.openxmlformats.org/spreadsheetml/2006/main">
  <numFmts count="7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s.&quot;#,##0_);\(&quot;Rs.&quot;#,##0\)"/>
    <numFmt numFmtId="165" formatCode="&quot;Rs.&quot;#,##0_);[Red]\(&quot;Rs.&quot;#,##0\)"/>
    <numFmt numFmtId="166" formatCode="&quot;Rs.&quot;#,##0.00_);\(&quot;Rs.&quot;#,##0.00\)"/>
    <numFmt numFmtId="167" formatCode="&quot;Rs.&quot;#,##0.00_);[Red]\(&quot;Rs.&quot;#,##0.00\)"/>
    <numFmt numFmtId="168" formatCode="_(&quot;Rs.&quot;* #,##0_);_(&quot;Rs.&quot;* \(#,##0\);_(&quot;Rs.&quot;* &quot;-&quot;_);_(@_)"/>
    <numFmt numFmtId="169" formatCode="_(&quot;Rs.&quot;* #,##0.00_);_(&quot;Rs.&quot;* \(#,##0.00\);_(&quot;Rs.&quot;* &quot;-&quot;??_);_(@_)"/>
    <numFmt numFmtId="170" formatCode="0.00_)"/>
    <numFmt numFmtId="171" formatCode="0.0"/>
    <numFmt numFmtId="172" formatCode="0_)"/>
    <numFmt numFmtId="173" formatCode="0_);\(0\)"/>
    <numFmt numFmtId="174" formatCode="0.00_);\(0.00\)"/>
    <numFmt numFmtId="175" formatCode="0_ ;\-0\ "/>
    <numFmt numFmtId="176" formatCode="_(* #,##0_);_(* \(#,##0\);_(* &quot;-&quot;??_);_(@_)"/>
    <numFmt numFmtId="177" formatCode="_(* #,##0.0_);_(* \(#,##0.0\);_(* &quot;-&quot;??_);_(@_)"/>
    <numFmt numFmtId="178" formatCode="0.0_);\(0.0\)"/>
    <numFmt numFmtId="179" formatCode="0.0_)"/>
    <numFmt numFmtId="180" formatCode="0.0%"/>
    <numFmt numFmtId="181" formatCode="General_)"/>
    <numFmt numFmtId="182" formatCode="[$-409]mmm\-yy;@"/>
    <numFmt numFmtId="183" formatCode="[$-409]d\-mmm\-yy;@"/>
    <numFmt numFmtId="184" formatCode="0.000000"/>
    <numFmt numFmtId="185" formatCode="_(* #,##0.0000_);_(* \(#,##0.0000\);_(* &quot;-&quot;??_);_(@_)"/>
    <numFmt numFmtId="186" formatCode="yyyy"/>
    <numFmt numFmtId="187" formatCode="0.0\ ;\(0.0\)"/>
    <numFmt numFmtId="188" formatCode="0.0000%"/>
    <numFmt numFmtId="189" formatCode="_(* #,##0.000_);_(* \(#,##0.000\);_(* &quot;-&quot;??_);_(@_)"/>
    <numFmt numFmtId="190" formatCode="_(* #,##0_);_(* \(#,##0\);_(* \-??_);_(@_)"/>
    <numFmt numFmtId="191" formatCode="_(* #,##0.0_);_(* \(#,##0.0\);_(* &quot;-&quot;?_);_(@_)"/>
    <numFmt numFmtId="192" formatCode="_(* #,##0.00_);_(* \(#,##0.00\);_(* \-??_);_(@_)"/>
    <numFmt numFmtId="193" formatCode="_([$€-2]* #,##0.00_);_([$€-2]* \(#,##0.00\);_([$€-2]* &quot;-&quot;??_)"/>
    <numFmt numFmtId="194" formatCode="#,##0.0"/>
    <numFmt numFmtId="195" formatCode="###0_);\(###0\)"/>
    <numFmt numFmtId="196" formatCode="_(* #,##0.00000_);_(* \(#,##0.00000\);_(* &quot;-&quot;??_);_(@_)"/>
    <numFmt numFmtId="197" formatCode="_(* #,##0.000000_);_(* \(#,##0.000000\);_(* &quot;-&quot;??_);_(@_)"/>
    <numFmt numFmtId="198" formatCode="_(* #,##0.0_);_(* \(#,##0.0\);_(* \-??_);_(@_)"/>
    <numFmt numFmtId="199" formatCode="#,##0.00\ ;[Red]\(#,##0.00\)"/>
    <numFmt numFmtId="200" formatCode="#,##0\ ;[Red]\(#,##0\)"/>
    <numFmt numFmtId="201" formatCode="#,##0.0_);\(#,##0.0\)"/>
    <numFmt numFmtId="202" formatCode="0\ "/>
    <numFmt numFmtId="203" formatCode="[$-409]dd\-mmm\-yy;@"/>
    <numFmt numFmtId="204" formatCode="d/m;@"/>
    <numFmt numFmtId="205" formatCode="mm/dd/yy"/>
    <numFmt numFmtId="206" formatCode="[$$-409]#,##0;[Red]\-[$$-409]#,##0"/>
    <numFmt numFmtId="207" formatCode="&quot;$&quot;#,##0"/>
    <numFmt numFmtId="208" formatCode="[$-409]dd\ mmmm\,\ yyyy"/>
    <numFmt numFmtId="209" formatCode="&quot;Yes&quot;;&quot;Yes&quot;;&quot;No&quot;"/>
    <numFmt numFmtId="210" formatCode="&quot;True&quot;;&quot;True&quot;;&quot;False&quot;"/>
    <numFmt numFmtId="211" formatCode="&quot;On&quot;;&quot;On&quot;;&quot;Off&quot;"/>
    <numFmt numFmtId="212" formatCode="[$€-2]\ #,##0.00_);[Red]\([$€-2]\ #,##0.00\)"/>
    <numFmt numFmtId="213" formatCode="d/mmm/yy"/>
    <numFmt numFmtId="214" formatCode="_(* #,##0.0000_);_(* \(#,##0.0000\);_(* \-??_);_(@_)"/>
    <numFmt numFmtId="215" formatCode="0.0000"/>
    <numFmt numFmtId="216" formatCode="0.000"/>
    <numFmt numFmtId="217" formatCode="_(* #,##0.00000_);_(* \(#,##0.00000\);_(* \-??_);_(@_)"/>
    <numFmt numFmtId="218" formatCode="_(* #,##0.000000_);_(* \(#,##0.000000\);_(* &quot;-&quot;??????_);_(@_)"/>
    <numFmt numFmtId="219" formatCode="#,###.00"/>
    <numFmt numFmtId="220" formatCode="[$-409]mmmm\-yy;@"/>
    <numFmt numFmtId="221" formatCode="#,##0.00\ ;&quot; (&quot;#,##0.00\);&quot; -&quot;#\ ;@\ "/>
    <numFmt numFmtId="222" formatCode="#,##0\ ;&quot; (&quot;#,##0\);&quot; -&quot;#\ ;@\ "/>
    <numFmt numFmtId="223" formatCode="0.00_ ;\-0.00\ "/>
    <numFmt numFmtId="224" formatCode="#,###.0"/>
    <numFmt numFmtId="225" formatCode="#,##0.0\ ;&quot; (&quot;#,##0.0\);&quot; -&quot;#.0\ ;@\ "/>
    <numFmt numFmtId="226" formatCode="#,###"/>
  </numFmts>
  <fonts count="36">
    <font>
      <sz val="10"/>
      <name val="Arial"/>
      <family val="0"/>
    </font>
    <font>
      <sz val="12"/>
      <name val="Times New Roman"/>
      <family val="1"/>
    </font>
    <font>
      <b/>
      <sz val="10"/>
      <name val="Arial"/>
      <family val="2"/>
    </font>
    <font>
      <u val="single"/>
      <sz val="10"/>
      <color indexed="60"/>
      <name val="Arial"/>
      <family val="2"/>
    </font>
    <font>
      <u val="single"/>
      <sz val="10"/>
      <color indexed="30"/>
      <name val="Arial"/>
      <family val="2"/>
    </font>
    <font>
      <b/>
      <sz val="11"/>
      <name val="Arial"/>
      <family val="2"/>
    </font>
    <font>
      <sz val="11"/>
      <name val="Arial"/>
      <family val="2"/>
    </font>
    <font>
      <b/>
      <sz val="10"/>
      <name val="Rupee Foradian"/>
      <family val="2"/>
    </font>
    <font>
      <sz val="10"/>
      <name val="Rupee Foradian"/>
      <family val="2"/>
    </font>
    <font>
      <sz val="10"/>
      <name val="Rupee"/>
      <family val="0"/>
    </font>
    <font>
      <b/>
      <sz val="10"/>
      <name val="Rupee"/>
      <family val="0"/>
    </font>
    <font>
      <i/>
      <sz val="11"/>
      <name val="Arial"/>
      <family val="2"/>
    </font>
    <font>
      <i/>
      <sz val="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0"/>
      <color indexed="8"/>
      <name val="Arial"/>
      <family val="2"/>
    </font>
    <font>
      <sz val="10"/>
      <color indexed="8"/>
      <name val="Arial"/>
      <family val="2"/>
    </font>
    <font>
      <sz val="10"/>
      <color indexed="9"/>
      <name val="Arial"/>
      <family val="2"/>
    </font>
    <font>
      <sz val="10"/>
      <color indexed="8"/>
      <name val="Rupee Foradian"/>
      <family val="2"/>
    </font>
    <font>
      <vertAlign val="superscript"/>
      <sz val="10"/>
      <color indexed="8"/>
      <name val="Arial"/>
      <family val="2"/>
    </font>
    <font>
      <i/>
      <sz val="10"/>
      <color indexed="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9">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color indexed="63"/>
      </left>
      <right style="thin">
        <color indexed="8"/>
      </right>
      <top>
        <color indexed="63"/>
      </top>
      <bottom>
        <color indexed="63"/>
      </bottom>
    </border>
    <border>
      <left>
        <color indexed="63"/>
      </left>
      <right style="thin">
        <color indexed="8"/>
      </right>
      <top>
        <color indexed="63"/>
      </top>
      <bottom style="thin"/>
    </border>
    <border>
      <left>
        <color indexed="63"/>
      </left>
      <right style="thin">
        <color indexed="8"/>
      </right>
      <top>
        <color indexed="63"/>
      </top>
      <bottom style="thin">
        <color indexed="8"/>
      </bottom>
    </border>
    <border>
      <left style="thin"/>
      <right>
        <color indexed="63"/>
      </right>
      <top style="thin"/>
      <bottom style="thin"/>
    </border>
    <border>
      <left style="thin"/>
      <right style="thin"/>
      <top style="thin"/>
      <bottom style="thin"/>
    </border>
    <border>
      <left>
        <color indexed="63"/>
      </left>
      <right>
        <color indexed="63"/>
      </right>
      <top style="thin"/>
      <bottom>
        <color indexed="63"/>
      </bottom>
    </border>
  </borders>
  <cellStyleXfs count="78">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5"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9" borderId="0" applyNumberFormat="0" applyBorder="0" applyAlignment="0" applyProtection="0"/>
    <xf numFmtId="0" fontId="18" fillId="3" borderId="0" applyNumberFormat="0" applyBorder="0" applyAlignment="0" applyProtection="0"/>
    <xf numFmtId="0" fontId="22" fillId="20" borderId="1" applyNumberFormat="0" applyAlignment="0" applyProtection="0"/>
    <xf numFmtId="0" fontId="2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pplyNumberFormat="0" applyFill="0" applyBorder="0" applyProtection="0">
      <alignment horizontal="left"/>
    </xf>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Protection="0">
      <alignment horizontal="left"/>
    </xf>
    <xf numFmtId="0" fontId="0" fillId="0" borderId="0" applyNumberFormat="0" applyFill="0" applyBorder="0" applyAlignment="0" applyProtection="0"/>
    <xf numFmtId="193" fontId="1" fillId="0" borderId="0" applyNumberFormat="0" applyFont="0" applyFill="0" applyBorder="0" applyAlignment="0" applyProtection="0"/>
    <xf numFmtId="0" fontId="26" fillId="0" borderId="0" applyNumberFormat="0" applyFill="0" applyBorder="0" applyAlignment="0" applyProtection="0"/>
    <xf numFmtId="0" fontId="3" fillId="0" borderId="0" applyNumberFormat="0" applyFill="0" applyBorder="0" applyAlignment="0" applyProtection="0"/>
    <xf numFmtId="0" fontId="17" fillId="4" borderId="0" applyNumberFormat="0" applyBorder="0" applyAlignment="0" applyProtection="0"/>
    <xf numFmtId="0" fontId="14" fillId="0" borderId="3" applyNumberFormat="0" applyFill="0" applyAlignment="0" applyProtection="0"/>
    <xf numFmtId="0" fontId="15" fillId="0" borderId="4" applyNumberFormat="0" applyFill="0" applyAlignment="0" applyProtection="0"/>
    <xf numFmtId="0" fontId="16" fillId="0" borderId="5" applyNumberFormat="0" applyFill="0" applyAlignment="0" applyProtection="0"/>
    <xf numFmtId="0" fontId="16" fillId="0" borderId="0" applyNumberFormat="0" applyFill="0" applyBorder="0" applyAlignment="0" applyProtection="0"/>
    <xf numFmtId="0" fontId="4" fillId="0" borderId="0" applyNumberFormat="0" applyFill="0" applyBorder="0" applyAlignment="0" applyProtection="0"/>
    <xf numFmtId="0" fontId="20" fillId="7" borderId="1" applyNumberFormat="0" applyAlignment="0" applyProtection="0"/>
    <xf numFmtId="0" fontId="23" fillId="0" borderId="6" applyNumberFormat="0" applyFill="0" applyAlignment="0" applyProtection="0"/>
    <xf numFmtId="0" fontId="19" fillId="22" borderId="0" applyNumberFormat="0" applyBorder="0" applyAlignment="0" applyProtection="0"/>
    <xf numFmtId="0" fontId="0" fillId="0" borderId="0">
      <alignment/>
      <protection/>
    </xf>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0" fillId="23" borderId="7" applyNumberFormat="0" applyFont="0" applyAlignment="0" applyProtection="0"/>
    <xf numFmtId="0" fontId="21" fillId="20" borderId="8" applyNumberFormat="0" applyAlignment="0" applyProtection="0"/>
    <xf numFmtId="9" fontId="0" fillId="0" borderId="0" applyFont="0" applyFill="0" applyBorder="0" applyAlignment="0" applyProtection="0"/>
    <xf numFmtId="0" fontId="13" fillId="0" borderId="0" applyNumberFormat="0" applyFill="0" applyBorder="0" applyAlignment="0" applyProtection="0"/>
    <xf numFmtId="0" fontId="27" fillId="0" borderId="9" applyNumberFormat="0" applyFill="0" applyAlignment="0" applyProtection="0"/>
    <xf numFmtId="0" fontId="25" fillId="0" borderId="0" applyNumberFormat="0" applyFill="0" applyBorder="0" applyAlignment="0" applyProtection="0"/>
  </cellStyleXfs>
  <cellXfs count="276">
    <xf numFmtId="0" fontId="0" fillId="0" borderId="0" xfId="0" applyAlignment="1">
      <alignment/>
    </xf>
    <xf numFmtId="0" fontId="0" fillId="0" borderId="0" xfId="0" applyFont="1" applyFill="1" applyAlignment="1">
      <alignment horizontal="left"/>
    </xf>
    <xf numFmtId="0" fontId="0" fillId="0" borderId="0" xfId="0" applyFont="1" applyFill="1" applyBorder="1" applyAlignment="1">
      <alignment/>
    </xf>
    <xf numFmtId="0" fontId="0" fillId="0" borderId="0" xfId="0" applyFont="1" applyFill="1" applyAlignment="1">
      <alignment/>
    </xf>
    <xf numFmtId="0" fontId="0" fillId="0" borderId="10" xfId="0" applyFont="1" applyFill="1" applyBorder="1" applyAlignment="1">
      <alignment horizontal="left"/>
    </xf>
    <xf numFmtId="0" fontId="0" fillId="0" borderId="11" xfId="0" applyFont="1" applyFill="1" applyBorder="1" applyAlignment="1">
      <alignment/>
    </xf>
    <xf numFmtId="175" fontId="2" fillId="0" borderId="12" xfId="0" applyNumberFormat="1" applyFont="1" applyFill="1" applyBorder="1" applyAlignment="1">
      <alignment horizontal="right"/>
    </xf>
    <xf numFmtId="0" fontId="0" fillId="0" borderId="13" xfId="0" applyFont="1" applyFill="1" applyBorder="1" applyAlignment="1">
      <alignment horizontal="left"/>
    </xf>
    <xf numFmtId="0" fontId="0" fillId="0" borderId="14" xfId="0" applyFont="1" applyFill="1" applyBorder="1" applyAlignment="1">
      <alignment/>
    </xf>
    <xf numFmtId="171" fontId="0" fillId="0" borderId="15" xfId="0" applyNumberFormat="1" applyFont="1" applyFill="1" applyBorder="1" applyAlignment="1">
      <alignment horizontal="center"/>
    </xf>
    <xf numFmtId="0" fontId="0" fillId="0" borderId="16" xfId="0" applyFont="1" applyFill="1" applyBorder="1" applyAlignment="1">
      <alignment horizontal="left"/>
    </xf>
    <xf numFmtId="0" fontId="0" fillId="0" borderId="17" xfId="0" applyFont="1" applyFill="1" applyBorder="1" applyAlignment="1">
      <alignment/>
    </xf>
    <xf numFmtId="171" fontId="0" fillId="0" borderId="18" xfId="0" applyNumberFormat="1" applyFont="1" applyFill="1" applyBorder="1" applyAlignment="1">
      <alignment horizontal="center"/>
    </xf>
    <xf numFmtId="0" fontId="0" fillId="0" borderId="12" xfId="0" applyFont="1" applyFill="1" applyBorder="1" applyAlignment="1">
      <alignment/>
    </xf>
    <xf numFmtId="171" fontId="0" fillId="0" borderId="19" xfId="0" applyNumberFormat="1" applyFont="1" applyFill="1" applyBorder="1" applyAlignment="1">
      <alignment horizontal="center"/>
    </xf>
    <xf numFmtId="0" fontId="2" fillId="0" borderId="16" xfId="0" applyFont="1" applyFill="1" applyBorder="1" applyAlignment="1">
      <alignment horizontal="left"/>
    </xf>
    <xf numFmtId="3" fontId="2" fillId="0" borderId="18" xfId="0" applyNumberFormat="1" applyFont="1" applyFill="1" applyBorder="1" applyAlignment="1">
      <alignment horizontal="right"/>
    </xf>
    <xf numFmtId="0" fontId="0" fillId="0" borderId="16" xfId="0" applyFont="1" applyFill="1" applyBorder="1" applyAlignment="1">
      <alignment horizontal="left" indent="1"/>
    </xf>
    <xf numFmtId="0" fontId="0" fillId="0" borderId="0" xfId="0" applyFont="1" applyFill="1" applyBorder="1" applyAlignment="1">
      <alignment horizontal="left"/>
    </xf>
    <xf numFmtId="176" fontId="0" fillId="0" borderId="18" xfId="45" applyNumberFormat="1" applyFont="1" applyFill="1" applyBorder="1" applyAlignment="1">
      <alignment horizontal="right"/>
    </xf>
    <xf numFmtId="176" fontId="0" fillId="0" borderId="0" xfId="0" applyNumberFormat="1" applyFont="1" applyFill="1" applyBorder="1" applyAlignment="1">
      <alignment/>
    </xf>
    <xf numFmtId="176" fontId="2" fillId="0" borderId="18" xfId="45" applyNumberFormat="1" applyFont="1" applyFill="1" applyBorder="1" applyAlignment="1">
      <alignment horizontal="right"/>
    </xf>
    <xf numFmtId="176" fontId="0" fillId="0" borderId="18" xfId="45" applyNumberFormat="1" applyFont="1" applyFill="1" applyBorder="1" applyAlignment="1">
      <alignment horizontal="center"/>
    </xf>
    <xf numFmtId="176" fontId="2" fillId="0" borderId="0" xfId="45" applyNumberFormat="1" applyFont="1" applyFill="1" applyBorder="1" applyAlignment="1">
      <alignment horizontal="right"/>
    </xf>
    <xf numFmtId="0" fontId="0" fillId="0" borderId="0" xfId="0" applyFont="1" applyFill="1" applyBorder="1" applyAlignment="1">
      <alignment/>
    </xf>
    <xf numFmtId="177" fontId="0" fillId="0" borderId="18" xfId="45" applyNumberFormat="1" applyFont="1" applyFill="1" applyBorder="1" applyAlignment="1">
      <alignment horizontal="right"/>
    </xf>
    <xf numFmtId="0" fontId="0" fillId="0" borderId="16" xfId="0" applyFont="1" applyFill="1" applyBorder="1" applyAlignment="1">
      <alignment horizontal="left" wrapText="1"/>
    </xf>
    <xf numFmtId="0" fontId="0" fillId="0" borderId="0" xfId="0" applyFont="1" applyFill="1" applyBorder="1" applyAlignment="1">
      <alignment horizontal="left" wrapText="1"/>
    </xf>
    <xf numFmtId="2" fontId="2" fillId="0" borderId="10" xfId="45" applyNumberFormat="1" applyFont="1" applyFill="1" applyBorder="1" applyAlignment="1">
      <alignment horizontal="left"/>
    </xf>
    <xf numFmtId="177" fontId="0" fillId="0" borderId="12" xfId="45" applyNumberFormat="1" applyFont="1" applyFill="1" applyBorder="1" applyAlignment="1">
      <alignment/>
    </xf>
    <xf numFmtId="177" fontId="2" fillId="0" borderId="19" xfId="45" applyNumberFormat="1" applyFont="1" applyFill="1" applyBorder="1" applyAlignment="1">
      <alignment horizontal="right"/>
    </xf>
    <xf numFmtId="177" fontId="0" fillId="0" borderId="0" xfId="45" applyNumberFormat="1" applyFont="1" applyFill="1" applyBorder="1" applyAlignment="1">
      <alignment/>
    </xf>
    <xf numFmtId="177" fontId="0" fillId="0" borderId="0" xfId="45" applyNumberFormat="1" applyFont="1" applyFill="1" applyAlignment="1">
      <alignment/>
    </xf>
    <xf numFmtId="1" fontId="2" fillId="0" borderId="16" xfId="0" applyNumberFormat="1" applyFont="1" applyFill="1" applyBorder="1" applyAlignment="1">
      <alignment horizontal="left"/>
    </xf>
    <xf numFmtId="1" fontId="2" fillId="0" borderId="0" xfId="0" applyNumberFormat="1" applyFont="1" applyFill="1" applyBorder="1" applyAlignment="1">
      <alignment/>
    </xf>
    <xf numFmtId="177" fontId="2" fillId="0" borderId="13" xfId="45" applyNumberFormat="1" applyFont="1" applyFill="1" applyBorder="1" applyAlignment="1">
      <alignment/>
    </xf>
    <xf numFmtId="177" fontId="2" fillId="0" borderId="20" xfId="45" applyNumberFormat="1" applyFont="1" applyFill="1" applyBorder="1" applyAlignment="1">
      <alignment/>
    </xf>
    <xf numFmtId="190" fontId="0" fillId="0" borderId="0" xfId="0" applyNumberFormat="1" applyFont="1" applyFill="1" applyBorder="1" applyAlignment="1">
      <alignment/>
    </xf>
    <xf numFmtId="0" fontId="2" fillId="0" borderId="0" xfId="0" applyFont="1" applyFill="1" applyBorder="1" applyAlignment="1">
      <alignment/>
    </xf>
    <xf numFmtId="190" fontId="2" fillId="0" borderId="21" xfId="45" applyNumberFormat="1" applyFont="1" applyFill="1" applyBorder="1" applyAlignment="1" applyProtection="1">
      <alignment horizontal="right"/>
      <protection/>
    </xf>
    <xf numFmtId="190" fontId="0" fillId="0" borderId="21" xfId="45" applyNumberFormat="1" applyFont="1" applyFill="1" applyBorder="1" applyAlignment="1" applyProtection="1">
      <alignment horizontal="right"/>
      <protection/>
    </xf>
    <xf numFmtId="190" fontId="2" fillId="0" borderId="22" xfId="45" applyNumberFormat="1" applyFont="1" applyFill="1" applyBorder="1" applyAlignment="1" applyProtection="1">
      <alignment horizontal="right"/>
      <protection/>
    </xf>
    <xf numFmtId="43" fontId="0" fillId="0" borderId="16" xfId="45" applyFont="1" applyFill="1" applyBorder="1" applyAlignment="1">
      <alignment horizontal="left"/>
    </xf>
    <xf numFmtId="39" fontId="0" fillId="0" borderId="23" xfId="45" applyNumberFormat="1" applyFont="1" applyFill="1" applyBorder="1" applyAlignment="1">
      <alignment horizontal="left"/>
    </xf>
    <xf numFmtId="43" fontId="2" fillId="0" borderId="21" xfId="45" applyFont="1" applyFill="1" applyBorder="1" applyAlignment="1" applyProtection="1">
      <alignment horizontal="right"/>
      <protection/>
    </xf>
    <xf numFmtId="43" fontId="0" fillId="0" borderId="21" xfId="45" applyFont="1" applyFill="1" applyBorder="1" applyAlignment="1" applyProtection="1">
      <alignment horizontal="right"/>
      <protection/>
    </xf>
    <xf numFmtId="43" fontId="0" fillId="0" borderId="22" xfId="45" applyFont="1" applyFill="1" applyBorder="1" applyAlignment="1" applyProtection="1">
      <alignment horizontal="right"/>
      <protection/>
    </xf>
    <xf numFmtId="43" fontId="0" fillId="0" borderId="0" xfId="45" applyFont="1" applyFill="1" applyBorder="1" applyAlignment="1">
      <alignment/>
    </xf>
    <xf numFmtId="2" fontId="0" fillId="0" borderId="16" xfId="17" applyNumberFormat="1" applyFont="1" applyFill="1" applyBorder="1" applyAlignment="1" applyProtection="1">
      <alignment horizontal="left" vertical="center"/>
      <protection/>
    </xf>
    <xf numFmtId="2" fontId="0" fillId="0" borderId="23" xfId="17" applyNumberFormat="1" applyFont="1" applyFill="1" applyBorder="1" applyAlignment="1" applyProtection="1">
      <alignment horizontal="left" vertical="center"/>
      <protection/>
    </xf>
    <xf numFmtId="190" fontId="2" fillId="0" borderId="23" xfId="45" applyNumberFormat="1" applyFont="1" applyFill="1" applyBorder="1" applyAlignment="1" applyProtection="1">
      <alignment horizontal="right"/>
      <protection/>
    </xf>
    <xf numFmtId="190" fontId="0" fillId="0" borderId="23" xfId="45" applyNumberFormat="1" applyFont="1" applyFill="1" applyBorder="1" applyAlignment="1" applyProtection="1">
      <alignment horizontal="right"/>
      <protection/>
    </xf>
    <xf numFmtId="190" fontId="0" fillId="0" borderId="17" xfId="45" applyNumberFormat="1" applyFont="1" applyFill="1" applyBorder="1" applyAlignment="1" applyProtection="1">
      <alignment horizontal="right"/>
      <protection/>
    </xf>
    <xf numFmtId="0" fontId="0" fillId="0" borderId="23" xfId="0" applyFont="1" applyFill="1" applyBorder="1" applyAlignment="1">
      <alignment horizontal="left"/>
    </xf>
    <xf numFmtId="2" fontId="0" fillId="0" borderId="23" xfId="17" applyNumberFormat="1" applyFont="1" applyFill="1" applyBorder="1" applyAlignment="1" applyProtection="1">
      <alignment horizontal="left" vertical="top" wrapText="1"/>
      <protection/>
    </xf>
    <xf numFmtId="43" fontId="2" fillId="0" borderId="23" xfId="45" applyFont="1" applyFill="1" applyBorder="1" applyAlignment="1" applyProtection="1">
      <alignment horizontal="right"/>
      <protection/>
    </xf>
    <xf numFmtId="43" fontId="0" fillId="0" borderId="23" xfId="45" applyFont="1" applyFill="1" applyBorder="1" applyAlignment="1" applyProtection="1">
      <alignment horizontal="right"/>
      <protection/>
    </xf>
    <xf numFmtId="43" fontId="0" fillId="0" borderId="17" xfId="45" applyFont="1" applyFill="1" applyBorder="1" applyAlignment="1" applyProtection="1">
      <alignment horizontal="right"/>
      <protection/>
    </xf>
    <xf numFmtId="2" fontId="0" fillId="0" borderId="10" xfId="17" applyNumberFormat="1" applyFont="1" applyFill="1" applyBorder="1" applyAlignment="1" applyProtection="1">
      <alignment horizontal="left" vertical="center"/>
      <protection/>
    </xf>
    <xf numFmtId="2" fontId="0" fillId="0" borderId="24" xfId="17" applyNumberFormat="1" applyFont="1" applyFill="1" applyBorder="1" applyAlignment="1" applyProtection="1">
      <alignment horizontal="left" vertical="top" wrapText="1"/>
      <protection/>
    </xf>
    <xf numFmtId="43" fontId="2" fillId="0" borderId="25" xfId="45" applyFont="1" applyFill="1" applyBorder="1" applyAlignment="1" applyProtection="1">
      <alignment horizontal="right"/>
      <protection/>
    </xf>
    <xf numFmtId="43" fontId="0" fillId="0" borderId="24" xfId="45" applyFont="1" applyFill="1" applyBorder="1" applyAlignment="1" applyProtection="1">
      <alignment horizontal="right"/>
      <protection/>
    </xf>
    <xf numFmtId="43" fontId="0" fillId="0" borderId="12" xfId="45" applyFont="1" applyFill="1" applyBorder="1" applyAlignment="1" applyProtection="1">
      <alignment horizontal="right"/>
      <protection/>
    </xf>
    <xf numFmtId="2" fontId="0" fillId="0" borderId="16" xfId="0" applyNumberFormat="1" applyFont="1" applyFill="1" applyBorder="1" applyAlignment="1">
      <alignment horizontal="left"/>
    </xf>
    <xf numFmtId="2" fontId="2" fillId="0" borderId="0" xfId="0" applyNumberFormat="1" applyFont="1" applyFill="1" applyBorder="1" applyAlignment="1">
      <alignment/>
    </xf>
    <xf numFmtId="0" fontId="0" fillId="0" borderId="26" xfId="0" applyFont="1" applyFill="1" applyBorder="1" applyAlignment="1">
      <alignment/>
    </xf>
    <xf numFmtId="0" fontId="0" fillId="0" borderId="15" xfId="0" applyFont="1" applyFill="1" applyBorder="1" applyAlignment="1">
      <alignment/>
    </xf>
    <xf numFmtId="176" fontId="0" fillId="0" borderId="27" xfId="45" applyNumberFormat="1" applyFont="1" applyFill="1" applyBorder="1" applyAlignment="1">
      <alignment horizontal="right"/>
    </xf>
    <xf numFmtId="176" fontId="0" fillId="0" borderId="0" xfId="45" applyNumberFormat="1" applyFont="1" applyFill="1" applyBorder="1" applyAlignment="1">
      <alignment horizontal="right"/>
    </xf>
    <xf numFmtId="0" fontId="2" fillId="0" borderId="0" xfId="0" applyFont="1" applyFill="1" applyBorder="1" applyAlignment="1">
      <alignment horizontal="justify" vertical="top"/>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0" fontId="2" fillId="0" borderId="0" xfId="0" applyFont="1" applyFill="1" applyBorder="1" applyAlignment="1">
      <alignment horizontal="justify" vertical="top" wrapText="1"/>
    </xf>
    <xf numFmtId="0" fontId="2" fillId="0" borderId="0" xfId="71" applyFont="1" applyFill="1" applyBorder="1" applyAlignment="1">
      <alignment horizontal="justify" vertical="top" wrapText="1"/>
    </xf>
    <xf numFmtId="0" fontId="0" fillId="0" borderId="0" xfId="71" applyFont="1" applyFill="1" applyBorder="1" applyAlignment="1">
      <alignment/>
    </xf>
    <xf numFmtId="0" fontId="0" fillId="0" borderId="0" xfId="71" applyFont="1" applyFill="1" applyAlignment="1">
      <alignment/>
    </xf>
    <xf numFmtId="0" fontId="2" fillId="0" borderId="0" xfId="0" applyFont="1" applyBorder="1" applyAlignment="1">
      <alignment/>
    </xf>
    <xf numFmtId="176" fontId="6" fillId="0" borderId="0" xfId="0" applyNumberFormat="1" applyFont="1" applyFill="1" applyBorder="1" applyAlignment="1">
      <alignment/>
    </xf>
    <xf numFmtId="0" fontId="6" fillId="0" borderId="0" xfId="0" applyFont="1" applyFill="1" applyBorder="1" applyAlignment="1">
      <alignment/>
    </xf>
    <xf numFmtId="0" fontId="11" fillId="0" borderId="0" xfId="0" applyNumberFormat="1" applyFont="1" applyFill="1" applyBorder="1" applyAlignment="1">
      <alignment horizontal="left" indent="5"/>
    </xf>
    <xf numFmtId="0" fontId="12" fillId="0" borderId="0" xfId="0" applyNumberFormat="1" applyFont="1" applyFill="1" applyBorder="1" applyAlignment="1">
      <alignment horizontal="left"/>
    </xf>
    <xf numFmtId="0" fontId="2" fillId="0" borderId="0" xfId="0" applyFont="1" applyFill="1" applyBorder="1" applyAlignment="1">
      <alignment horizontal="left"/>
    </xf>
    <xf numFmtId="0" fontId="6" fillId="0" borderId="0" xfId="0" applyNumberFormat="1" applyFont="1" applyFill="1" applyBorder="1" applyAlignment="1">
      <alignment horizontal="left" indent="5"/>
    </xf>
    <xf numFmtId="0" fontId="0" fillId="0" borderId="0" xfId="0" applyNumberFormat="1" applyFont="1" applyFill="1" applyBorder="1" applyAlignment="1">
      <alignment horizontal="left"/>
    </xf>
    <xf numFmtId="171" fontId="0" fillId="0" borderId="0" xfId="0" applyNumberFormat="1" applyFont="1" applyFill="1" applyBorder="1" applyAlignment="1">
      <alignment horizontal="left" indent="5"/>
    </xf>
    <xf numFmtId="171" fontId="0" fillId="0" borderId="0" xfId="0" applyNumberFormat="1" applyFont="1" applyFill="1" applyBorder="1" applyAlignment="1">
      <alignment horizontal="left"/>
    </xf>
    <xf numFmtId="0" fontId="5" fillId="0" borderId="0" xfId="0" applyNumberFormat="1" applyFont="1" applyFill="1" applyBorder="1" applyAlignment="1">
      <alignment horizontal="left" indent="5"/>
    </xf>
    <xf numFmtId="0" fontId="2" fillId="0" borderId="0" xfId="0" applyNumberFormat="1" applyFont="1" applyFill="1" applyBorder="1" applyAlignment="1">
      <alignment horizontal="left"/>
    </xf>
    <xf numFmtId="171" fontId="0" fillId="0" borderId="0" xfId="0" applyNumberFormat="1" applyFont="1" applyFill="1" applyAlignment="1">
      <alignment/>
    </xf>
    <xf numFmtId="0" fontId="0" fillId="0" borderId="0" xfId="70" applyFont="1" applyAlignment="1">
      <alignment/>
    </xf>
    <xf numFmtId="0" fontId="0" fillId="0" borderId="16" xfId="70" applyFont="1" applyFill="1" applyBorder="1" applyAlignment="1">
      <alignment horizontal="left"/>
    </xf>
    <xf numFmtId="0" fontId="0" fillId="0" borderId="0" xfId="70" applyFont="1" applyFill="1" applyBorder="1" applyAlignment="1">
      <alignment wrapText="1"/>
    </xf>
    <xf numFmtId="0" fontId="0" fillId="0" borderId="0" xfId="70" applyFont="1" applyFill="1" applyBorder="1" applyAlignment="1">
      <alignment/>
    </xf>
    <xf numFmtId="175" fontId="2" fillId="0" borderId="12" xfId="0" applyNumberFormat="1" applyFont="1" applyFill="1" applyBorder="1" applyAlignment="1">
      <alignment horizontal="right"/>
    </xf>
    <xf numFmtId="0" fontId="0" fillId="0" borderId="13" xfId="70" applyFont="1" applyFill="1" applyBorder="1" applyAlignment="1">
      <alignment horizontal="left"/>
    </xf>
    <xf numFmtId="0" fontId="0" fillId="0" borderId="14" xfId="70" applyFont="1" applyFill="1" applyBorder="1" applyAlignment="1">
      <alignment wrapText="1"/>
    </xf>
    <xf numFmtId="171" fontId="0" fillId="0" borderId="27" xfId="70" applyNumberFormat="1" applyFont="1" applyFill="1" applyBorder="1" applyAlignment="1">
      <alignment horizontal="center"/>
    </xf>
    <xf numFmtId="0" fontId="0" fillId="0" borderId="17" xfId="70" applyFont="1" applyFill="1" applyBorder="1" applyAlignment="1">
      <alignment wrapText="1"/>
    </xf>
    <xf numFmtId="224" fontId="31" fillId="0" borderId="20" xfId="69" applyNumberFormat="1" applyFont="1" applyFill="1" applyBorder="1" applyAlignment="1">
      <alignment horizontal="center"/>
      <protection/>
    </xf>
    <xf numFmtId="224" fontId="31" fillId="0" borderId="28" xfId="69" applyNumberFormat="1" applyFont="1" applyFill="1" applyBorder="1" applyAlignment="1">
      <alignment horizontal="center"/>
      <protection/>
    </xf>
    <xf numFmtId="0" fontId="0" fillId="0" borderId="10" xfId="70" applyFont="1" applyFill="1" applyBorder="1" applyAlignment="1">
      <alignment horizontal="left"/>
    </xf>
    <xf numFmtId="0" fontId="0" fillId="0" borderId="12" xfId="70" applyFont="1" applyFill="1" applyBorder="1" applyAlignment="1">
      <alignment wrapText="1"/>
    </xf>
    <xf numFmtId="224" fontId="31" fillId="0" borderId="19" xfId="69" applyNumberFormat="1" applyFont="1" applyFill="1" applyBorder="1" applyAlignment="1">
      <alignment horizontal="center"/>
      <protection/>
    </xf>
    <xf numFmtId="171" fontId="0" fillId="0" borderId="19" xfId="70" applyNumberFormat="1" applyFont="1" applyFill="1" applyBorder="1" applyAlignment="1">
      <alignment horizontal="center"/>
    </xf>
    <xf numFmtId="0" fontId="2" fillId="0" borderId="13" xfId="70" applyFont="1" applyFill="1" applyBorder="1" applyAlignment="1">
      <alignment horizontal="left"/>
    </xf>
    <xf numFmtId="3" fontId="2" fillId="0" borderId="18" xfId="70" applyNumberFormat="1" applyFont="1" applyFill="1" applyBorder="1" applyAlignment="1">
      <alignment horizontal="right"/>
    </xf>
    <xf numFmtId="3" fontId="2" fillId="0" borderId="0" xfId="70" applyNumberFormat="1" applyFont="1" applyFill="1" applyBorder="1" applyAlignment="1">
      <alignment horizontal="right"/>
    </xf>
    <xf numFmtId="3" fontId="2" fillId="0" borderId="16" xfId="70" applyNumberFormat="1" applyFont="1" applyFill="1" applyBorder="1" applyAlignment="1">
      <alignment horizontal="right"/>
    </xf>
    <xf numFmtId="3" fontId="2" fillId="0" borderId="20" xfId="70" applyNumberFormat="1" applyFont="1" applyFill="1" applyBorder="1" applyAlignment="1">
      <alignment horizontal="right"/>
    </xf>
    <xf numFmtId="0" fontId="0" fillId="0" borderId="16" xfId="70" applyFont="1" applyFill="1" applyBorder="1" applyAlignment="1">
      <alignment horizontal="left" indent="1"/>
    </xf>
    <xf numFmtId="222" fontId="31" fillId="0" borderId="18" xfId="69" applyNumberFormat="1" applyFont="1" applyFill="1" applyBorder="1" applyAlignment="1">
      <alignment horizontal="right"/>
      <protection/>
    </xf>
    <xf numFmtId="222" fontId="31" fillId="0" borderId="0" xfId="69" applyNumberFormat="1" applyFont="1" applyFill="1" applyBorder="1" applyAlignment="1">
      <alignment horizontal="right"/>
      <protection/>
    </xf>
    <xf numFmtId="222" fontId="31" fillId="0" borderId="18" xfId="69" applyNumberFormat="1" applyFont="1" applyFill="1" applyBorder="1" applyAlignment="1">
      <alignment/>
      <protection/>
    </xf>
    <xf numFmtId="0" fontId="2" fillId="0" borderId="16" xfId="70" applyFont="1" applyFill="1" applyBorder="1" applyAlignment="1">
      <alignment horizontal="left"/>
    </xf>
    <xf numFmtId="222" fontId="30" fillId="0" borderId="18" xfId="69" applyNumberFormat="1" applyFont="1" applyFill="1" applyBorder="1" applyAlignment="1">
      <alignment horizontal="right"/>
      <protection/>
    </xf>
    <xf numFmtId="222" fontId="30" fillId="0" borderId="18" xfId="69" applyNumberFormat="1" applyFont="1" applyFill="1" applyBorder="1" applyAlignment="1">
      <alignment/>
      <protection/>
    </xf>
    <xf numFmtId="176" fontId="2" fillId="0" borderId="18" xfId="47" applyNumberFormat="1" applyFont="1" applyFill="1" applyBorder="1" applyAlignment="1">
      <alignment horizontal="right"/>
    </xf>
    <xf numFmtId="176" fontId="2" fillId="0" borderId="0" xfId="47" applyNumberFormat="1" applyFont="1" applyFill="1" applyBorder="1" applyAlignment="1">
      <alignment horizontal="right"/>
    </xf>
    <xf numFmtId="176" fontId="2" fillId="0" borderId="18" xfId="47" applyNumberFormat="1" applyFont="1" applyFill="1" applyBorder="1" applyAlignment="1">
      <alignment/>
    </xf>
    <xf numFmtId="176" fontId="0" fillId="0" borderId="18" xfId="47" applyNumberFormat="1" applyFont="1" applyFill="1" applyBorder="1" applyAlignment="1">
      <alignment horizontal="right"/>
    </xf>
    <xf numFmtId="176" fontId="0" fillId="0" borderId="0" xfId="47" applyNumberFormat="1" applyFont="1" applyFill="1" applyBorder="1" applyAlignment="1">
      <alignment horizontal="right"/>
    </xf>
    <xf numFmtId="176" fontId="0" fillId="0" borderId="18" xfId="47" applyNumberFormat="1" applyFont="1" applyFill="1" applyBorder="1" applyAlignment="1">
      <alignment/>
    </xf>
    <xf numFmtId="0" fontId="0" fillId="0" borderId="16" xfId="15" applyFont="1" applyFill="1" applyBorder="1" applyAlignment="1">
      <alignment horizontal="left"/>
    </xf>
    <xf numFmtId="0" fontId="0" fillId="0" borderId="0" xfId="15" applyFont="1" applyFill="1" applyBorder="1" applyAlignment="1">
      <alignment/>
    </xf>
    <xf numFmtId="0" fontId="0" fillId="0" borderId="16" xfId="15" applyFont="1" applyFill="1" applyBorder="1" applyAlignment="1">
      <alignment horizontal="left" indent="1"/>
    </xf>
    <xf numFmtId="0" fontId="0" fillId="0" borderId="0" xfId="15" applyFont="1" applyFill="1" applyBorder="1" applyAlignment="1">
      <alignment/>
    </xf>
    <xf numFmtId="0" fontId="0" fillId="0" borderId="16" xfId="15" applyFont="1" applyFill="1" applyBorder="1" applyAlignment="1">
      <alignment horizontal="left" wrapText="1"/>
    </xf>
    <xf numFmtId="0" fontId="0" fillId="0" borderId="0" xfId="15" applyFont="1" applyFill="1" applyBorder="1" applyAlignment="1">
      <alignment horizontal="left" wrapText="1"/>
    </xf>
    <xf numFmtId="177" fontId="32" fillId="0" borderId="18" xfId="47" applyNumberFormat="1" applyFont="1" applyFill="1" applyBorder="1" applyAlignment="1">
      <alignment horizontal="right"/>
    </xf>
    <xf numFmtId="177" fontId="0" fillId="0" borderId="0" xfId="47" applyNumberFormat="1" applyFont="1" applyFill="1" applyBorder="1" applyAlignment="1">
      <alignment horizontal="right"/>
    </xf>
    <xf numFmtId="176" fontId="30" fillId="0" borderId="18" xfId="47" applyNumberFormat="1" applyFont="1" applyFill="1" applyBorder="1" applyAlignment="1">
      <alignment horizontal="right"/>
    </xf>
    <xf numFmtId="2" fontId="2" fillId="0" borderId="10" xfId="45" applyNumberFormat="1" applyFont="1" applyFill="1" applyBorder="1" applyAlignment="1">
      <alignment horizontal="left"/>
    </xf>
    <xf numFmtId="225" fontId="30" fillId="0" borderId="19" xfId="69" applyNumberFormat="1" applyFont="1" applyFill="1" applyBorder="1" applyAlignment="1">
      <alignment horizontal="right"/>
      <protection/>
    </xf>
    <xf numFmtId="1" fontId="2" fillId="0" borderId="16" xfId="15" applyNumberFormat="1" applyFont="1" applyFill="1" applyBorder="1" applyAlignment="1">
      <alignment horizontal="left"/>
    </xf>
    <xf numFmtId="1" fontId="2" fillId="0" borderId="0" xfId="15" applyNumberFormat="1" applyFont="1" applyFill="1" applyBorder="1" applyAlignment="1">
      <alignment/>
    </xf>
    <xf numFmtId="171" fontId="2" fillId="0" borderId="18" xfId="70" applyNumberFormat="1" applyFont="1" applyFill="1" applyBorder="1" applyAlignment="1">
      <alignment/>
    </xf>
    <xf numFmtId="177" fontId="2" fillId="0" borderId="18" xfId="47" applyNumberFormat="1" applyFont="1" applyFill="1" applyBorder="1" applyAlignment="1">
      <alignment/>
    </xf>
    <xf numFmtId="171" fontId="2" fillId="0" borderId="17" xfId="70" applyNumberFormat="1" applyFont="1" applyFill="1" applyBorder="1" applyAlignment="1">
      <alignment/>
    </xf>
    <xf numFmtId="0" fontId="0" fillId="0" borderId="16" xfId="15" applyFont="1" applyFill="1" applyBorder="1" applyAlignment="1">
      <alignment horizontal="left"/>
    </xf>
    <xf numFmtId="0" fontId="2" fillId="0" borderId="0" xfId="15" applyFont="1" applyFill="1" applyBorder="1" applyAlignment="1">
      <alignment/>
    </xf>
    <xf numFmtId="190" fontId="2" fillId="0" borderId="18" xfId="47" applyNumberFormat="1" applyFont="1" applyFill="1" applyBorder="1" applyAlignment="1" applyProtection="1">
      <alignment horizontal="right"/>
      <protection/>
    </xf>
    <xf numFmtId="190" fontId="0" fillId="0" borderId="18" xfId="47" applyNumberFormat="1" applyFont="1" applyFill="1" applyBorder="1" applyAlignment="1" applyProtection="1">
      <alignment horizontal="right"/>
      <protection/>
    </xf>
    <xf numFmtId="190" fontId="0" fillId="0" borderId="17" xfId="47" applyNumberFormat="1" applyFont="1" applyFill="1" applyBorder="1" applyAlignment="1" applyProtection="1">
      <alignment horizontal="right"/>
      <protection/>
    </xf>
    <xf numFmtId="43" fontId="0" fillId="0" borderId="16" xfId="45" applyNumberFormat="1" applyFont="1" applyFill="1" applyBorder="1" applyAlignment="1">
      <alignment horizontal="left"/>
    </xf>
    <xf numFmtId="43" fontId="2" fillId="0" borderId="18" xfId="47" applyFont="1" applyFill="1" applyBorder="1" applyAlignment="1" applyProtection="1">
      <alignment horizontal="right"/>
      <protection/>
    </xf>
    <xf numFmtId="192" fontId="0" fillId="0" borderId="18" xfId="47" applyNumberFormat="1" applyFont="1" applyFill="1" applyBorder="1" applyAlignment="1" applyProtection="1">
      <alignment horizontal="right"/>
      <protection/>
    </xf>
    <xf numFmtId="43" fontId="0" fillId="0" borderId="18" xfId="47" applyFont="1" applyFill="1" applyBorder="1" applyAlignment="1" applyProtection="1">
      <alignment horizontal="right"/>
      <protection/>
    </xf>
    <xf numFmtId="43" fontId="0" fillId="0" borderId="17" xfId="47" applyFont="1" applyFill="1" applyBorder="1" applyAlignment="1" applyProtection="1">
      <alignment horizontal="right"/>
      <protection/>
    </xf>
    <xf numFmtId="190" fontId="0" fillId="0" borderId="18" xfId="45" applyNumberFormat="1" applyFont="1" applyFill="1" applyBorder="1" applyAlignment="1">
      <alignment horizontal="right"/>
    </xf>
    <xf numFmtId="176" fontId="0" fillId="0" borderId="17" xfId="45" applyNumberFormat="1" applyFont="1" applyFill="1" applyBorder="1" applyAlignment="1">
      <alignment horizontal="right"/>
    </xf>
    <xf numFmtId="0" fontId="0" fillId="0" borderId="23" xfId="15" applyFont="1" applyFill="1" applyBorder="1" applyAlignment="1">
      <alignment horizontal="left"/>
    </xf>
    <xf numFmtId="176" fontId="2" fillId="0" borderId="18" xfId="45" applyNumberFormat="1" applyFont="1" applyFill="1" applyBorder="1" applyAlignment="1">
      <alignment horizontal="right"/>
    </xf>
    <xf numFmtId="43" fontId="2" fillId="0" borderId="18" xfId="45" applyNumberFormat="1" applyFont="1" applyFill="1" applyBorder="1" applyAlignment="1">
      <alignment horizontal="right"/>
    </xf>
    <xf numFmtId="192" fontId="0" fillId="0" borderId="18" xfId="45" applyNumberFormat="1" applyFont="1" applyFill="1" applyBorder="1" applyAlignment="1">
      <alignment horizontal="right"/>
    </xf>
    <xf numFmtId="43" fontId="0" fillId="0" borderId="18" xfId="45" applyNumberFormat="1" applyFont="1" applyFill="1" applyBorder="1" applyAlignment="1">
      <alignment horizontal="right"/>
    </xf>
    <xf numFmtId="43" fontId="0" fillId="0" borderId="17" xfId="45" applyNumberFormat="1" applyFont="1" applyFill="1" applyBorder="1" applyAlignment="1">
      <alignment horizontal="right"/>
    </xf>
    <xf numFmtId="43" fontId="2" fillId="0" borderId="18" xfId="45" applyNumberFormat="1" applyFont="1" applyFill="1" applyBorder="1" applyAlignment="1">
      <alignment horizontal="right" vertical="center"/>
    </xf>
    <xf numFmtId="43" fontId="0" fillId="0" borderId="18" xfId="45" applyNumberFormat="1" applyFont="1" applyFill="1" applyBorder="1" applyAlignment="1">
      <alignment horizontal="right" vertical="center"/>
    </xf>
    <xf numFmtId="43" fontId="0" fillId="0" borderId="17" xfId="45" applyNumberFormat="1" applyFont="1" applyFill="1" applyBorder="1" applyAlignment="1">
      <alignment horizontal="right" vertical="center"/>
    </xf>
    <xf numFmtId="0" fontId="0" fillId="0" borderId="27" xfId="70" applyFont="1" applyFill="1" applyBorder="1" applyAlignment="1">
      <alignment/>
    </xf>
    <xf numFmtId="0" fontId="0" fillId="0" borderId="27" xfId="70" applyFont="1" applyFill="1" applyBorder="1" applyAlignment="1">
      <alignment wrapText="1"/>
    </xf>
    <xf numFmtId="176" fontId="0" fillId="0" borderId="27" xfId="47" applyNumberFormat="1" applyFont="1" applyFill="1" applyBorder="1" applyAlignment="1">
      <alignment horizontal="right"/>
    </xf>
    <xf numFmtId="0" fontId="0" fillId="0" borderId="0" xfId="70" applyFont="1" applyBorder="1" applyAlignment="1">
      <alignment/>
    </xf>
    <xf numFmtId="0" fontId="30" fillId="0" borderId="0" xfId="69" applyFont="1" applyFill="1" applyBorder="1">
      <alignment/>
      <protection/>
    </xf>
    <xf numFmtId="0" fontId="30" fillId="0" borderId="0" xfId="69" applyFont="1" applyFill="1" applyBorder="1" applyAlignment="1">
      <alignment wrapText="1"/>
      <protection/>
    </xf>
    <xf numFmtId="224" fontId="30" fillId="0" borderId="0" xfId="69" applyNumberFormat="1" applyFont="1" applyFill="1" applyBorder="1">
      <alignment/>
      <protection/>
    </xf>
    <xf numFmtId="224" fontId="31" fillId="0" borderId="0" xfId="69" applyNumberFormat="1" applyFont="1" applyFill="1" applyBorder="1">
      <alignment/>
      <protection/>
    </xf>
    <xf numFmtId="0" fontId="2" fillId="0" borderId="0" xfId="0" applyFont="1" applyBorder="1" applyAlignment="1">
      <alignment horizontal="left"/>
    </xf>
    <xf numFmtId="0" fontId="2" fillId="0" borderId="0" xfId="0" applyFont="1" applyFill="1" applyBorder="1" applyAlignment="1">
      <alignment wrapText="1"/>
    </xf>
    <xf numFmtId="0" fontId="0" fillId="0" borderId="0" xfId="0" applyFont="1" applyBorder="1" applyAlignment="1">
      <alignment/>
    </xf>
    <xf numFmtId="176" fontId="2" fillId="0" borderId="0" xfId="45" applyNumberFormat="1" applyFont="1" applyFill="1" applyBorder="1" applyAlignment="1">
      <alignment/>
    </xf>
    <xf numFmtId="0" fontId="30" fillId="0" borderId="0" xfId="69" applyFont="1" applyFill="1" applyBorder="1" applyAlignment="1">
      <alignment vertical="top"/>
      <protection/>
    </xf>
    <xf numFmtId="224" fontId="30" fillId="0" borderId="0" xfId="69" applyNumberFormat="1" applyFont="1" applyFill="1" applyBorder="1" applyAlignment="1">
      <alignment wrapText="1"/>
      <protection/>
    </xf>
    <xf numFmtId="0" fontId="31" fillId="0" borderId="0" xfId="69" applyFont="1" applyFill="1" applyBorder="1" applyAlignment="1">
      <alignment horizontal="justify" vertical="justify"/>
      <protection/>
    </xf>
    <xf numFmtId="0" fontId="31" fillId="0" borderId="0" xfId="69" applyFont="1" applyFill="1" applyBorder="1" applyAlignment="1">
      <alignment horizontal="justify" vertical="top" wrapText="1"/>
      <protection/>
    </xf>
    <xf numFmtId="0" fontId="31" fillId="0" borderId="0" xfId="69" applyFont="1" applyFill="1" applyBorder="1" applyAlignment="1">
      <alignment horizontal="left" vertical="justify" wrapText="1"/>
      <protection/>
    </xf>
    <xf numFmtId="0" fontId="31" fillId="0" borderId="0" xfId="69" applyFont="1" applyFill="1" applyBorder="1" applyAlignment="1">
      <alignment horizontal="left" vertical="justify"/>
      <protection/>
    </xf>
    <xf numFmtId="0" fontId="0" fillId="0" borderId="0" xfId="0" applyAlignment="1">
      <alignment vertical="top" wrapText="1"/>
    </xf>
    <xf numFmtId="0" fontId="31" fillId="0" borderId="0" xfId="69" applyFont="1" applyFill="1" applyBorder="1" applyAlignment="1">
      <alignment horizontal="left" vertical="top" wrapText="1"/>
      <protection/>
    </xf>
    <xf numFmtId="0" fontId="31" fillId="0" borderId="0" xfId="69" applyFont="1" applyFill="1" applyBorder="1" applyAlignment="1">
      <alignment vertical="justify" wrapText="1"/>
      <protection/>
    </xf>
    <xf numFmtId="0" fontId="30" fillId="0" borderId="0" xfId="69" applyFont="1" applyFill="1" applyBorder="1" applyAlignment="1">
      <alignment horizontal="center" wrapText="1"/>
      <protection/>
    </xf>
    <xf numFmtId="0" fontId="30" fillId="0" borderId="17" xfId="69" applyFont="1" applyFill="1" applyBorder="1" applyAlignment="1">
      <alignment horizontal="center" wrapText="1"/>
      <protection/>
    </xf>
    <xf numFmtId="0" fontId="0" fillId="0" borderId="13" xfId="0" applyFont="1" applyFill="1" applyBorder="1" applyAlignment="1">
      <alignment horizontal="center"/>
    </xf>
    <xf numFmtId="0" fontId="0" fillId="0" borderId="14" xfId="0" applyFont="1" applyBorder="1" applyAlignment="1">
      <alignment horizontal="center" wrapText="1"/>
    </xf>
    <xf numFmtId="175" fontId="0" fillId="0" borderId="27" xfId="0" applyNumberFormat="1" applyFont="1" applyFill="1" applyBorder="1" applyAlignment="1">
      <alignment horizontal="center"/>
    </xf>
    <xf numFmtId="0" fontId="0" fillId="0" borderId="16" xfId="0" applyFont="1" applyFill="1" applyBorder="1" applyAlignment="1">
      <alignment horizontal="center"/>
    </xf>
    <xf numFmtId="0" fontId="0" fillId="0" borderId="17" xfId="0" applyFont="1" applyFill="1" applyBorder="1" applyAlignment="1">
      <alignment horizontal="center" wrapText="1"/>
    </xf>
    <xf numFmtId="171" fontId="0" fillId="0" borderId="20" xfId="0" applyNumberFormat="1" applyFont="1" applyFill="1" applyBorder="1" applyAlignment="1">
      <alignment horizontal="center"/>
    </xf>
    <xf numFmtId="0" fontId="0" fillId="0" borderId="10" xfId="0" applyFont="1" applyFill="1" applyBorder="1" applyAlignment="1">
      <alignment horizontal="center"/>
    </xf>
    <xf numFmtId="0" fontId="0" fillId="0" borderId="12" xfId="0" applyFont="1" applyFill="1" applyBorder="1" applyAlignment="1">
      <alignment horizontal="center" wrapText="1"/>
    </xf>
    <xf numFmtId="0" fontId="0" fillId="0" borderId="14" xfId="0" applyFont="1" applyFill="1" applyBorder="1" applyAlignment="1">
      <alignment horizontal="left" wrapText="1"/>
    </xf>
    <xf numFmtId="222" fontId="0" fillId="0" borderId="20" xfId="45" applyNumberFormat="1" applyFont="1" applyFill="1" applyBorder="1" applyAlignment="1">
      <alignment horizontal="right"/>
    </xf>
    <xf numFmtId="2" fontId="0" fillId="0" borderId="16" xfId="17" applyNumberFormat="1" applyFont="1" applyFill="1" applyBorder="1" applyAlignment="1" applyProtection="1">
      <alignment horizontal="center" vertical="center"/>
      <protection/>
    </xf>
    <xf numFmtId="2" fontId="0" fillId="0" borderId="23" xfId="17" applyNumberFormat="1" applyFont="1" applyFill="1" applyBorder="1" applyAlignment="1" applyProtection="1">
      <alignment horizontal="left" vertical="center" wrapText="1"/>
      <protection/>
    </xf>
    <xf numFmtId="190" fontId="0" fillId="0" borderId="23" xfId="45" applyNumberFormat="1" applyFont="1" applyFill="1" applyBorder="1" applyAlignment="1" applyProtection="1">
      <alignment horizontal="center"/>
      <protection/>
    </xf>
    <xf numFmtId="190" fontId="0" fillId="0" borderId="17" xfId="45" applyNumberFormat="1" applyFont="1" applyFill="1" applyBorder="1" applyAlignment="1" applyProtection="1">
      <alignment horizontal="center"/>
      <protection/>
    </xf>
    <xf numFmtId="2" fontId="0" fillId="0" borderId="10" xfId="17" applyNumberFormat="1" applyFont="1" applyFill="1" applyBorder="1" applyAlignment="1" applyProtection="1">
      <alignment horizontal="center" vertical="center"/>
      <protection/>
    </xf>
    <xf numFmtId="2" fontId="0" fillId="0" borderId="24" xfId="17" applyNumberFormat="1" applyFont="1" applyFill="1" applyBorder="1" applyAlignment="1" applyProtection="1">
      <alignment horizontal="left" vertical="center" wrapText="1"/>
      <protection/>
    </xf>
    <xf numFmtId="190" fontId="0" fillId="0" borderId="24" xfId="45" applyNumberFormat="1" applyFont="1" applyFill="1" applyBorder="1" applyAlignment="1" applyProtection="1">
      <alignment horizontal="center"/>
      <protection/>
    </xf>
    <xf numFmtId="190" fontId="0" fillId="0" borderId="12" xfId="45" applyNumberFormat="1" applyFont="1" applyFill="1" applyBorder="1" applyAlignment="1" applyProtection="1">
      <alignment horizontal="center"/>
      <protection/>
    </xf>
    <xf numFmtId="0" fontId="30" fillId="0" borderId="0" xfId="69" applyFont="1" applyFill="1" applyBorder="1" applyAlignment="1">
      <alignment horizontal="center" vertical="top"/>
      <protection/>
    </xf>
    <xf numFmtId="224" fontId="31" fillId="0" borderId="0" xfId="0" applyNumberFormat="1" applyFont="1" applyBorder="1" applyAlignment="1">
      <alignment horizontal="left" indent="2"/>
    </xf>
    <xf numFmtId="224" fontId="31" fillId="0" borderId="0" xfId="0" applyNumberFormat="1" applyFont="1" applyBorder="1" applyAlignment="1">
      <alignment horizontal="left"/>
    </xf>
    <xf numFmtId="0" fontId="0" fillId="0" borderId="0" xfId="70" applyFont="1" applyBorder="1" applyAlignment="1">
      <alignment/>
    </xf>
    <xf numFmtId="224" fontId="31" fillId="0" borderId="0" xfId="0" applyNumberFormat="1" applyFont="1" applyBorder="1" applyAlignment="1">
      <alignment horizontal="left" indent="7"/>
    </xf>
    <xf numFmtId="224" fontId="30" fillId="0" borderId="0" xfId="69" applyNumberFormat="1" applyFont="1" applyFill="1" applyBorder="1" applyAlignment="1">
      <alignment horizontal="left" indent="2"/>
      <protection/>
    </xf>
    <xf numFmtId="224" fontId="30" fillId="0" borderId="0" xfId="69" applyNumberFormat="1" applyFont="1" applyFill="1" applyBorder="1" applyAlignment="1">
      <alignment horizontal="left"/>
      <protection/>
    </xf>
    <xf numFmtId="0" fontId="31" fillId="0" borderId="0" xfId="69" applyFont="1" applyFill="1" applyBorder="1">
      <alignment/>
      <protection/>
    </xf>
    <xf numFmtId="0" fontId="31" fillId="0" borderId="0" xfId="69" applyFont="1" applyFill="1" applyBorder="1" applyAlignment="1">
      <alignment wrapText="1"/>
      <protection/>
    </xf>
    <xf numFmtId="224" fontId="35" fillId="0" borderId="0" xfId="69" applyNumberFormat="1" applyFont="1" applyFill="1" applyBorder="1" applyAlignment="1">
      <alignment horizontal="left" indent="2"/>
      <protection/>
    </xf>
    <xf numFmtId="224" fontId="35" fillId="0" borderId="0" xfId="69" applyNumberFormat="1" applyFont="1" applyFill="1" applyBorder="1" applyAlignment="1">
      <alignment horizontal="left"/>
      <protection/>
    </xf>
    <xf numFmtId="0" fontId="30" fillId="0" borderId="16" xfId="69" applyFont="1" applyFill="1" applyBorder="1" applyAlignment="1">
      <alignment horizontal="center" wrapText="1"/>
      <protection/>
    </xf>
    <xf numFmtId="0" fontId="30" fillId="0" borderId="13" xfId="69" applyFont="1" applyFill="1" applyBorder="1">
      <alignment/>
      <protection/>
    </xf>
    <xf numFmtId="0" fontId="31" fillId="0" borderId="14" xfId="69" applyFont="1" applyBorder="1" applyAlignment="1">
      <alignment wrapText="1"/>
      <protection/>
    </xf>
    <xf numFmtId="222" fontId="30" fillId="0" borderId="20" xfId="69" applyNumberFormat="1" applyFont="1" applyFill="1" applyBorder="1">
      <alignment/>
      <protection/>
    </xf>
    <xf numFmtId="0" fontId="30" fillId="0" borderId="16" xfId="69" applyFont="1" applyFill="1" applyBorder="1" applyAlignment="1">
      <alignment horizontal="left" indent="1"/>
      <protection/>
    </xf>
    <xf numFmtId="0" fontId="31" fillId="0" borderId="17" xfId="69" applyFont="1" applyBorder="1" applyAlignment="1">
      <alignment wrapText="1"/>
      <protection/>
    </xf>
    <xf numFmtId="222" fontId="30" fillId="0" borderId="18" xfId="69" applyNumberFormat="1" applyFont="1" applyFill="1" applyBorder="1">
      <alignment/>
      <protection/>
    </xf>
    <xf numFmtId="0" fontId="31" fillId="0" borderId="16" xfId="69" applyFont="1" applyFill="1" applyBorder="1" applyAlignment="1">
      <alignment horizontal="left" indent="1"/>
      <protection/>
    </xf>
    <xf numFmtId="222" fontId="31" fillId="0" borderId="18" xfId="69" applyNumberFormat="1" applyFont="1" applyFill="1" applyBorder="1">
      <alignment/>
      <protection/>
    </xf>
    <xf numFmtId="0" fontId="31" fillId="0" borderId="10" xfId="69" applyFont="1" applyFill="1" applyBorder="1" applyAlignment="1">
      <alignment horizontal="left" indent="1"/>
      <protection/>
    </xf>
    <xf numFmtId="0" fontId="31" fillId="0" borderId="12" xfId="69" applyFont="1" applyBorder="1" applyAlignment="1">
      <alignment wrapText="1"/>
      <protection/>
    </xf>
    <xf numFmtId="222" fontId="31" fillId="0" borderId="19" xfId="69" applyNumberFormat="1" applyFont="1" applyFill="1" applyBorder="1">
      <alignment/>
      <protection/>
    </xf>
    <xf numFmtId="0" fontId="30" fillId="0" borderId="13" xfId="69" applyFont="1" applyFill="1" applyBorder="1" applyAlignment="1">
      <alignment horizontal="left" indent="1"/>
      <protection/>
    </xf>
    <xf numFmtId="0" fontId="30" fillId="0" borderId="20" xfId="69" applyFont="1" applyFill="1" applyBorder="1" applyAlignment="1">
      <alignment horizontal="left"/>
      <protection/>
    </xf>
    <xf numFmtId="0" fontId="31" fillId="0" borderId="20" xfId="69" applyFont="1" applyBorder="1" applyAlignment="1">
      <alignment wrapText="1"/>
      <protection/>
    </xf>
    <xf numFmtId="222" fontId="30" fillId="0" borderId="20" xfId="69" applyNumberFormat="1" applyFont="1" applyFill="1" applyBorder="1" applyAlignment="1">
      <alignment horizontal="right"/>
      <protection/>
    </xf>
    <xf numFmtId="0" fontId="31" fillId="0" borderId="13" xfId="69" applyFont="1" applyFill="1" applyBorder="1" applyAlignment="1">
      <alignment horizontal="left"/>
      <protection/>
    </xf>
    <xf numFmtId="0" fontId="31" fillId="0" borderId="28" xfId="69" applyFont="1" applyBorder="1" applyAlignment="1">
      <alignment wrapText="1"/>
      <protection/>
    </xf>
    <xf numFmtId="222" fontId="31" fillId="0" borderId="20" xfId="69" applyNumberFormat="1" applyFont="1" applyFill="1" applyBorder="1">
      <alignment/>
      <protection/>
    </xf>
    <xf numFmtId="222" fontId="31" fillId="0" borderId="14" xfId="69" applyNumberFormat="1" applyFont="1" applyFill="1" applyBorder="1">
      <alignment/>
      <protection/>
    </xf>
    <xf numFmtId="0" fontId="31" fillId="0" borderId="16" xfId="69" applyFont="1" applyFill="1" applyBorder="1" applyAlignment="1">
      <alignment horizontal="left"/>
      <protection/>
    </xf>
    <xf numFmtId="0" fontId="31" fillId="0" borderId="0" xfId="69" applyFont="1" applyBorder="1" applyAlignment="1">
      <alignment wrapText="1"/>
      <protection/>
    </xf>
    <xf numFmtId="222" fontId="31" fillId="0" borderId="17" xfId="69" applyNumberFormat="1" applyFont="1" applyFill="1" applyBorder="1">
      <alignment/>
      <protection/>
    </xf>
    <xf numFmtId="0" fontId="30" fillId="0" borderId="19" xfId="69" applyFont="1" applyFill="1" applyBorder="1">
      <alignment/>
      <protection/>
    </xf>
    <xf numFmtId="0" fontId="31" fillId="0" borderId="19" xfId="69" applyFont="1" applyBorder="1" applyAlignment="1">
      <alignment wrapText="1"/>
      <protection/>
    </xf>
    <xf numFmtId="180" fontId="2" fillId="0" borderId="19" xfId="74" applyNumberFormat="1" applyFont="1" applyFill="1" applyBorder="1" applyAlignment="1" applyProtection="1">
      <alignment/>
      <protection/>
    </xf>
    <xf numFmtId="0" fontId="30" fillId="0" borderId="27" xfId="69" applyFont="1" applyFill="1" applyBorder="1" applyAlignment="1">
      <alignment horizontal="left"/>
      <protection/>
    </xf>
    <xf numFmtId="0" fontId="31" fillId="0" borderId="27" xfId="69" applyFont="1" applyBorder="1" applyAlignment="1">
      <alignment wrapText="1"/>
      <protection/>
    </xf>
    <xf numFmtId="222" fontId="30" fillId="0" borderId="27" xfId="69" applyNumberFormat="1" applyFont="1" applyFill="1" applyBorder="1">
      <alignment/>
      <protection/>
    </xf>
    <xf numFmtId="226" fontId="31" fillId="0" borderId="18" xfId="69" applyNumberFormat="1" applyFont="1" applyFill="1" applyBorder="1" applyAlignment="1">
      <alignment horizontal="right"/>
      <protection/>
    </xf>
    <xf numFmtId="0" fontId="31" fillId="0" borderId="11" xfId="69" applyFont="1" applyBorder="1" applyAlignment="1">
      <alignment wrapText="1"/>
      <protection/>
    </xf>
    <xf numFmtId="226" fontId="31" fillId="0" borderId="10" xfId="69" applyNumberFormat="1" applyFont="1" applyFill="1" applyBorder="1" applyAlignment="1">
      <alignment horizontal="right"/>
      <protection/>
    </xf>
    <xf numFmtId="226" fontId="31" fillId="0" borderId="19" xfId="69" applyNumberFormat="1" applyFont="1" applyFill="1" applyBorder="1" applyAlignment="1">
      <alignment horizontal="right"/>
      <protection/>
    </xf>
    <xf numFmtId="0" fontId="0" fillId="0" borderId="0" xfId="70" applyFont="1" applyAlignment="1">
      <alignment wrapText="1"/>
    </xf>
    <xf numFmtId="171" fontId="0" fillId="0" borderId="26" xfId="0" applyNumberFormat="1" applyFont="1" applyFill="1" applyBorder="1" applyAlignment="1">
      <alignment horizontal="center"/>
    </xf>
    <xf numFmtId="171" fontId="0" fillId="0" borderId="15" xfId="0" applyNumberFormat="1"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ont="1" applyAlignment="1">
      <alignment horizontal="justify" vertical="top" wrapText="1"/>
    </xf>
    <xf numFmtId="0" fontId="0" fillId="0" borderId="0" xfId="71" applyFont="1" applyAlignment="1">
      <alignment horizontal="left" vertical="top" wrapText="1"/>
    </xf>
    <xf numFmtId="0" fontId="0" fillId="0" borderId="0" xfId="0" applyFont="1" applyFill="1" applyAlignment="1">
      <alignment horizontal="justify" vertical="top" wrapText="1"/>
    </xf>
    <xf numFmtId="0" fontId="5" fillId="0" borderId="13" xfId="0" applyFont="1" applyFill="1" applyBorder="1" applyAlignment="1">
      <alignment horizontal="center"/>
    </xf>
    <xf numFmtId="0" fontId="5" fillId="0" borderId="28" xfId="0" applyFont="1" applyFill="1" applyBorder="1" applyAlignment="1">
      <alignment horizontal="center"/>
    </xf>
    <xf numFmtId="0" fontId="5" fillId="0" borderId="14" xfId="0" applyFont="1" applyFill="1" applyBorder="1" applyAlignment="1">
      <alignment horizontal="center"/>
    </xf>
    <xf numFmtId="0" fontId="6" fillId="0" borderId="16" xfId="0" applyFont="1" applyFill="1" applyBorder="1" applyAlignment="1">
      <alignment horizontal="center"/>
    </xf>
    <xf numFmtId="0" fontId="6" fillId="0" borderId="0" xfId="0" applyFont="1" applyFill="1" applyBorder="1" applyAlignment="1">
      <alignment horizontal="center"/>
    </xf>
    <xf numFmtId="0" fontId="6" fillId="0" borderId="17" xfId="0" applyFont="1" applyFill="1" applyBorder="1" applyAlignment="1">
      <alignment horizontal="center"/>
    </xf>
    <xf numFmtId="0" fontId="5" fillId="0" borderId="16" xfId="0" applyFont="1" applyBorder="1" applyAlignment="1">
      <alignment horizontal="center"/>
    </xf>
    <xf numFmtId="0" fontId="5" fillId="0" borderId="0" xfId="0" applyFont="1" applyBorder="1" applyAlignment="1">
      <alignment horizontal="center"/>
    </xf>
    <xf numFmtId="0" fontId="5" fillId="0" borderId="17" xfId="0" applyFont="1" applyBorder="1" applyAlignment="1">
      <alignment horizontal="center"/>
    </xf>
    <xf numFmtId="0" fontId="0" fillId="0" borderId="26" xfId="0" applyFont="1" applyBorder="1" applyAlignment="1">
      <alignment horizontal="center"/>
    </xf>
    <xf numFmtId="0" fontId="0" fillId="0" borderId="15" xfId="0" applyFont="1" applyBorder="1" applyAlignment="1">
      <alignment horizontal="center"/>
    </xf>
    <xf numFmtId="171" fontId="0" fillId="0" borderId="26" xfId="70" applyNumberFormat="1" applyFont="1" applyFill="1" applyBorder="1" applyAlignment="1">
      <alignment horizontal="center"/>
    </xf>
    <xf numFmtId="171" fontId="0" fillId="0" borderId="15" xfId="70" applyNumberFormat="1" applyFont="1" applyFill="1" applyBorder="1" applyAlignment="1">
      <alignment horizontal="center"/>
    </xf>
    <xf numFmtId="0" fontId="31" fillId="0" borderId="0" xfId="69" applyFont="1" applyFill="1" applyBorder="1" applyAlignment="1">
      <alignment horizontal="left" vertical="top" wrapText="1"/>
      <protection/>
    </xf>
    <xf numFmtId="224" fontId="31" fillId="0" borderId="0" xfId="69" applyNumberFormat="1" applyFont="1" applyFill="1" applyBorder="1" applyAlignment="1">
      <alignment horizontal="justify" vertical="top" wrapText="1"/>
      <protection/>
    </xf>
    <xf numFmtId="0" fontId="31" fillId="0" borderId="0" xfId="69" applyFont="1" applyFill="1" applyBorder="1" applyAlignment="1">
      <alignment horizontal="justify" vertical="justify"/>
      <protection/>
    </xf>
    <xf numFmtId="0" fontId="31" fillId="0" borderId="0" xfId="69" applyFont="1" applyFill="1" applyBorder="1" applyAlignment="1">
      <alignment horizontal="justify" vertical="top" wrapText="1"/>
      <protection/>
    </xf>
    <xf numFmtId="0" fontId="0" fillId="0" borderId="0" xfId="0" applyFill="1" applyAlignment="1">
      <alignment horizontal="justify" vertical="top" wrapText="1"/>
    </xf>
    <xf numFmtId="0" fontId="31" fillId="0" borderId="0" xfId="69" applyFont="1" applyFill="1" applyBorder="1" applyAlignment="1">
      <alignment horizontal="justify" vertical="justify" wrapText="1"/>
      <protection/>
    </xf>
    <xf numFmtId="0" fontId="2" fillId="0" borderId="13" xfId="70" applyFont="1" applyFill="1" applyBorder="1" applyAlignment="1">
      <alignment horizontal="center"/>
    </xf>
    <xf numFmtId="0" fontId="2" fillId="0" borderId="28" xfId="70" applyFont="1" applyFill="1" applyBorder="1" applyAlignment="1">
      <alignment horizontal="center"/>
    </xf>
    <xf numFmtId="0" fontId="2" fillId="0" borderId="14" xfId="70" applyFont="1" applyFill="1" applyBorder="1" applyAlignment="1">
      <alignment horizontal="center"/>
    </xf>
    <xf numFmtId="0" fontId="0" fillId="0" borderId="16" xfId="70" applyFont="1" applyFill="1" applyBorder="1" applyAlignment="1">
      <alignment horizontal="center"/>
    </xf>
    <xf numFmtId="0" fontId="0" fillId="0" borderId="0" xfId="70" applyFont="1" applyFill="1" applyBorder="1" applyAlignment="1">
      <alignment horizontal="center"/>
    </xf>
    <xf numFmtId="0" fontId="0" fillId="0" borderId="17" xfId="70" applyFont="1" applyFill="1" applyBorder="1" applyAlignment="1">
      <alignment horizontal="center"/>
    </xf>
  </cellXfs>
  <cellStyles count="66">
    <cellStyle name="Normal" xfId="0"/>
    <cellStyle name="RowLevel_0" xfId="1"/>
    <cellStyle name="ColLevel_0" xfId="2"/>
    <cellStyle name="=C:\WINNT\SYSTEM32\COMMAND.COM" xfId="15"/>
    <cellStyle name="=C:\WINNT\SYSTEM32\COMMAND.COM?AVD=3?CDSRV=Embla?COMPUTERNAME=W5013" xfId="16"/>
    <cellStyle name="=C:\WINNT\SYSTEM32\COMMAND.COM?AVD=3?CDSRV=Embla?COMPUTERNAME=W5013 1"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Bad" xfId="42"/>
    <cellStyle name="Calculation" xfId="43"/>
    <cellStyle name="Check Cell" xfId="44"/>
    <cellStyle name="Comma" xfId="45"/>
    <cellStyle name="Comma [0]" xfId="46"/>
    <cellStyle name="Comma_New Format Sept 08" xfId="47"/>
    <cellStyle name="Currency" xfId="48"/>
    <cellStyle name="Currency [0]" xfId="49"/>
    <cellStyle name="DataPilot Category" xfId="50"/>
    <cellStyle name="DataPilot Corner" xfId="51"/>
    <cellStyle name="DataPilot Field" xfId="52"/>
    <cellStyle name="DataPilot Result" xfId="53"/>
    <cellStyle name="DataPilot Title" xfId="54"/>
    <cellStyle name="DataPilot Value" xfId="55"/>
    <cellStyle name="Euro" xfId="56"/>
    <cellStyle name="Explanatory Text" xfId="57"/>
    <cellStyle name="Followed Hyperlink" xfId="58"/>
    <cellStyle name="Good" xfId="59"/>
    <cellStyle name="Heading 1" xfId="60"/>
    <cellStyle name="Heading 2" xfId="61"/>
    <cellStyle name="Heading 3" xfId="62"/>
    <cellStyle name="Heading 4" xfId="63"/>
    <cellStyle name="Hyperlink" xfId="64"/>
    <cellStyle name="Input" xfId="65"/>
    <cellStyle name="Linked Cell" xfId="66"/>
    <cellStyle name="Neutral" xfId="67"/>
    <cellStyle name="Normal 2" xfId="68"/>
    <cellStyle name="Normal_CFS 18-05-07 - 19-06-07" xfId="69"/>
    <cellStyle name="Normal_New Format Sept 08" xfId="70"/>
    <cellStyle name="Normal_PLBS-Jun-10" xfId="71"/>
    <cellStyle name="Note" xfId="72"/>
    <cellStyle name="Output" xfId="73"/>
    <cellStyle name="Percent" xfId="74"/>
    <cellStyle name="Title" xfId="75"/>
    <cellStyle name="Total" xfId="76"/>
    <cellStyle name="Warning Text" xfId="7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externalLink" Target="externalLinks/externalLink6.xml" /><Relationship Id="rId11"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jigneshc\Desktop\Q3%20FY11\sltb%20n%20rp%20dec-10\ibca%20diff%20scru%20sp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X:\data%20c\Kirit%20Patel\depreciation\Yr-04-05\200503-DEP-BK\ecb-04-05-mukul.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kirit\80IA\80IA-YR-2008-2009\80IA-YR-M-200903\Audit%20Quary%20-%20pending%20work%2007-08.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Kirit%20Patel\depreciation\yr-06-07\DEP-M-2006-12\Consol-Dep-2006-12.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X:\data%20c\Kirit%20Patel\BARODA\80IA\80IA-YR-2005-2006\80IB-M-2006-03\bspl-auditor-15-Jun-06.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C:\kirit\80IA\PLBS-YR-2009-10\PLBS-M-200909\R&amp;D%20Expenses%20SPIL%20SEP09%20201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4"/>
      <sheetName val="Sheet5"/>
      <sheetName val="Sheet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fx"/>
      <sheetName val="ECB In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Pending list for Mar-08"/>
      <sheetName val="Sheet2"/>
      <sheetName val="SPIL_Grp queries, reqt."/>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SCH-5 -YR-05-06"/>
      <sheetName val="Sheet3"/>
      <sheetName val="Addition"/>
      <sheetName val="GLTB-MAR-06R"/>
      <sheetName val="Sheet1"/>
      <sheetName val="ctb-200608"/>
      <sheetName val="ctb-200612"/>
      <sheetName val="Sheet4"/>
      <sheetName val="Dep-base-06-07 "/>
      <sheetName val="Comparision"/>
      <sheetName val="GLTB-Mar-06"/>
      <sheetName val="% of dep"/>
      <sheetName val="Motor car"/>
      <sheetName val="Profit-Loss on sale of assets"/>
      <sheetName val="SCH-5"/>
      <sheetName val="base-04-05"/>
      <sheetName val="base_04_05"/>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F_working"/>
      <sheetName val="Sch-6-Dep"/>
      <sheetName val="SCH-5 -YR-05-06"/>
      <sheetName val="Dep-base-05-06 "/>
      <sheetName val="BSPL"/>
      <sheetName val="Gr-Tor-1"/>
      <sheetName val="CTB"/>
      <sheetName val="Provision"/>
      <sheetName val="Gross-Up"/>
      <sheetName val="R&amp;D-Mar-06"/>
      <sheetName val="R&amp;D-Mar-05"/>
      <sheetName val="CF"/>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CTB"/>
      <sheetName val="Provision"/>
      <sheetName val="Sal Provision SP80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K71"/>
  <sheetViews>
    <sheetView zoomScale="85" zoomScaleNormal="85" zoomScaleSheetLayoutView="85" zoomScalePageLayoutView="0" workbookViewId="0" topLeftCell="A1">
      <selection activeCell="A1" sqref="A1"/>
    </sheetView>
  </sheetViews>
  <sheetFormatPr defaultColWidth="9.140625" defaultRowHeight="12.75"/>
  <cols>
    <col min="1" max="1" width="1.57421875" style="3" customWidth="1"/>
    <col min="2" max="2" width="2.140625" style="1" customWidth="1"/>
    <col min="3" max="3" width="54.00390625" style="3" customWidth="1"/>
    <col min="4" max="5" width="14.8515625" style="3" customWidth="1"/>
    <col min="6" max="8" width="14.8515625" style="88" customWidth="1"/>
    <col min="9" max="10" width="12.28125" style="3" bestFit="1" customWidth="1"/>
    <col min="11" max="11" width="12.8515625" style="3" bestFit="1" customWidth="1"/>
    <col min="12" max="16384" width="9.140625" style="3" customWidth="1"/>
  </cols>
  <sheetData>
    <row r="1" spans="3:8" ht="12.75">
      <c r="C1" s="2"/>
      <c r="D1" s="2"/>
      <c r="E1" s="2"/>
      <c r="F1" s="2"/>
      <c r="G1" s="2"/>
      <c r="H1" s="2"/>
    </row>
    <row r="2" spans="2:8" ht="15">
      <c r="B2" s="251" t="s">
        <v>0</v>
      </c>
      <c r="C2" s="252"/>
      <c r="D2" s="252"/>
      <c r="E2" s="252"/>
      <c r="F2" s="252"/>
      <c r="G2" s="252"/>
      <c r="H2" s="253"/>
    </row>
    <row r="3" spans="2:8" ht="14.25">
      <c r="B3" s="254" t="s">
        <v>1</v>
      </c>
      <c r="C3" s="255"/>
      <c r="D3" s="255"/>
      <c r="E3" s="255"/>
      <c r="F3" s="255"/>
      <c r="G3" s="255"/>
      <c r="H3" s="256"/>
    </row>
    <row r="4" spans="2:8" ht="14.25">
      <c r="B4" s="254" t="s">
        <v>2</v>
      </c>
      <c r="C4" s="255"/>
      <c r="D4" s="255"/>
      <c r="E4" s="255"/>
      <c r="F4" s="255"/>
      <c r="G4" s="255"/>
      <c r="H4" s="256"/>
    </row>
    <row r="5" spans="2:8" ht="15">
      <c r="B5" s="257" t="s">
        <v>3</v>
      </c>
      <c r="C5" s="258"/>
      <c r="D5" s="258"/>
      <c r="E5" s="258"/>
      <c r="F5" s="258"/>
      <c r="G5" s="258"/>
      <c r="H5" s="259"/>
    </row>
    <row r="6" spans="2:8" ht="12.75">
      <c r="B6" s="4"/>
      <c r="C6" s="5"/>
      <c r="D6" s="5"/>
      <c r="E6" s="5"/>
      <c r="F6" s="5"/>
      <c r="G6" s="5"/>
      <c r="H6" s="6" t="s">
        <v>55</v>
      </c>
    </row>
    <row r="7" spans="2:8" ht="12.75">
      <c r="B7" s="7"/>
      <c r="C7" s="8"/>
      <c r="D7" s="245" t="s">
        <v>4</v>
      </c>
      <c r="E7" s="246"/>
      <c r="F7" s="245" t="s">
        <v>5</v>
      </c>
      <c r="G7" s="246"/>
      <c r="H7" s="9" t="s">
        <v>6</v>
      </c>
    </row>
    <row r="8" spans="2:8" ht="12.75">
      <c r="B8" s="10"/>
      <c r="C8" s="11"/>
      <c r="D8" s="12" t="s">
        <v>7</v>
      </c>
      <c r="E8" s="12" t="s">
        <v>8</v>
      </c>
      <c r="F8" s="12" t="s">
        <v>7</v>
      </c>
      <c r="G8" s="12" t="s">
        <v>8</v>
      </c>
      <c r="H8" s="12" t="s">
        <v>9</v>
      </c>
    </row>
    <row r="9" spans="2:8" ht="12.75">
      <c r="B9" s="4"/>
      <c r="C9" s="13"/>
      <c r="D9" s="14" t="s">
        <v>10</v>
      </c>
      <c r="E9" s="14" t="s">
        <v>10</v>
      </c>
      <c r="F9" s="14" t="s">
        <v>10</v>
      </c>
      <c r="G9" s="14" t="s">
        <v>10</v>
      </c>
      <c r="H9" s="14" t="s">
        <v>11</v>
      </c>
    </row>
    <row r="10" spans="2:11" ht="12.75">
      <c r="B10" s="15" t="s">
        <v>12</v>
      </c>
      <c r="C10" s="2"/>
      <c r="D10" s="16"/>
      <c r="E10" s="16"/>
      <c r="F10" s="16"/>
      <c r="G10" s="16"/>
      <c r="H10" s="16"/>
      <c r="I10" s="2"/>
      <c r="J10" s="2"/>
      <c r="K10" s="2"/>
    </row>
    <row r="11" spans="2:11" ht="12.75">
      <c r="B11" s="17"/>
      <c r="C11" s="18" t="s">
        <v>13</v>
      </c>
      <c r="D11" s="19">
        <v>45826</v>
      </c>
      <c r="E11" s="19">
        <v>48964</v>
      </c>
      <c r="F11" s="19">
        <v>146930</v>
      </c>
      <c r="G11" s="19">
        <v>136991</v>
      </c>
      <c r="H11" s="19">
        <v>184613</v>
      </c>
      <c r="I11" s="20"/>
      <c r="J11" s="2"/>
      <c r="K11" s="2"/>
    </row>
    <row r="12" spans="2:11" ht="12.75">
      <c r="B12" s="17" t="s">
        <v>14</v>
      </c>
      <c r="C12" s="18" t="s">
        <v>14</v>
      </c>
      <c r="D12" s="19">
        <v>30231</v>
      </c>
      <c r="E12" s="19">
        <v>21280</v>
      </c>
      <c r="F12" s="19">
        <v>85801</v>
      </c>
      <c r="G12" s="19">
        <v>47341</v>
      </c>
      <c r="H12" s="19">
        <v>67766</v>
      </c>
      <c r="I12" s="20"/>
      <c r="J12" s="2"/>
      <c r="K12" s="2"/>
    </row>
    <row r="13" spans="2:11" ht="12.75">
      <c r="B13" s="15" t="s">
        <v>15</v>
      </c>
      <c r="C13" s="2"/>
      <c r="D13" s="21">
        <f>+D12+D10+D11</f>
        <v>76057</v>
      </c>
      <c r="E13" s="21">
        <f>+E12+E10+E11</f>
        <v>70244</v>
      </c>
      <c r="F13" s="21">
        <f>+F12+F10+F11</f>
        <v>232731</v>
      </c>
      <c r="G13" s="21">
        <f>+G12+G10+G11</f>
        <v>184332</v>
      </c>
      <c r="H13" s="21">
        <f>+H12+H10+H11</f>
        <v>252379</v>
      </c>
      <c r="I13" s="20"/>
      <c r="J13" s="2"/>
      <c r="K13" s="2"/>
    </row>
    <row r="14" spans="2:11" ht="12.75">
      <c r="B14" s="15" t="s">
        <v>16</v>
      </c>
      <c r="C14" s="2"/>
      <c r="D14" s="21"/>
      <c r="E14" s="21"/>
      <c r="F14" s="21"/>
      <c r="G14" s="21"/>
      <c r="H14" s="21"/>
      <c r="I14" s="20"/>
      <c r="J14" s="2"/>
      <c r="K14" s="2"/>
    </row>
    <row r="15" spans="2:11" ht="12.75">
      <c r="B15" s="17" t="s">
        <v>17</v>
      </c>
      <c r="C15" s="18" t="s">
        <v>17</v>
      </c>
      <c r="D15" s="19">
        <v>2310</v>
      </c>
      <c r="E15" s="19">
        <v>-950</v>
      </c>
      <c r="F15" s="19">
        <v>3600</v>
      </c>
      <c r="G15" s="19">
        <v>-1972</v>
      </c>
      <c r="H15" s="19">
        <v>-3091</v>
      </c>
      <c r="I15" s="20"/>
      <c r="J15" s="20"/>
      <c r="K15" s="2"/>
    </row>
    <row r="16" spans="2:11" ht="12.75">
      <c r="B16" s="17" t="s">
        <v>18</v>
      </c>
      <c r="C16" s="18" t="s">
        <v>18</v>
      </c>
      <c r="D16" s="19">
        <v>12396</v>
      </c>
      <c r="E16" s="19">
        <v>14287</v>
      </c>
      <c r="F16" s="19">
        <v>50610</v>
      </c>
      <c r="G16" s="19">
        <v>50980</v>
      </c>
      <c r="H16" s="19">
        <v>70926</v>
      </c>
      <c r="I16" s="20"/>
      <c r="J16" s="2"/>
      <c r="K16" s="2"/>
    </row>
    <row r="17" spans="2:11" ht="12.75">
      <c r="B17" s="17" t="s">
        <v>19</v>
      </c>
      <c r="C17" s="18" t="s">
        <v>19</v>
      </c>
      <c r="D17" s="19">
        <v>5012</v>
      </c>
      <c r="E17" s="19">
        <v>5254</v>
      </c>
      <c r="F17" s="19">
        <v>13715</v>
      </c>
      <c r="G17" s="19">
        <v>9653</v>
      </c>
      <c r="H17" s="19">
        <v>13704</v>
      </c>
      <c r="I17" s="20"/>
      <c r="J17" s="2"/>
      <c r="K17" s="2"/>
    </row>
    <row r="18" spans="2:11" ht="12.75">
      <c r="B18" s="17" t="s">
        <v>20</v>
      </c>
      <c r="C18" s="18" t="s">
        <v>20</v>
      </c>
      <c r="D18" s="19">
        <v>6313</v>
      </c>
      <c r="E18" s="19">
        <v>5237</v>
      </c>
      <c r="F18" s="19">
        <v>19067</v>
      </c>
      <c r="G18" s="19">
        <v>15686</v>
      </c>
      <c r="H18" s="19">
        <v>21215</v>
      </c>
      <c r="I18" s="20"/>
      <c r="J18" s="2"/>
      <c r="K18" s="2"/>
    </row>
    <row r="19" spans="2:11" ht="12.75">
      <c r="B19" s="17" t="s">
        <v>21</v>
      </c>
      <c r="C19" s="18" t="s">
        <v>21</v>
      </c>
      <c r="D19" s="19">
        <v>1099</v>
      </c>
      <c r="E19" s="19">
        <v>1025</v>
      </c>
      <c r="F19" s="19">
        <v>3492</v>
      </c>
      <c r="G19" s="19">
        <v>2738</v>
      </c>
      <c r="H19" s="19">
        <v>3828</v>
      </c>
      <c r="I19" s="20"/>
      <c r="J19" s="2"/>
      <c r="K19" s="2"/>
    </row>
    <row r="20" spans="2:11" ht="12.75">
      <c r="B20" s="17" t="s">
        <v>22</v>
      </c>
      <c r="C20" s="18" t="s">
        <v>22</v>
      </c>
      <c r="D20" s="19">
        <v>1820</v>
      </c>
      <c r="E20" s="19">
        <v>1540</v>
      </c>
      <c r="F20" s="19">
        <v>4840</v>
      </c>
      <c r="G20" s="19">
        <v>4928</v>
      </c>
      <c r="H20" s="19">
        <v>6947</v>
      </c>
      <c r="I20" s="20"/>
      <c r="J20" s="2"/>
      <c r="K20" s="2"/>
    </row>
    <row r="21" spans="2:11" ht="12.75">
      <c r="B21" s="17" t="s">
        <v>23</v>
      </c>
      <c r="C21" s="18" t="s">
        <v>23</v>
      </c>
      <c r="D21" s="22">
        <v>16575</v>
      </c>
      <c r="E21" s="22">
        <v>13555</v>
      </c>
      <c r="F21" s="22">
        <v>45078</v>
      </c>
      <c r="G21" s="22">
        <v>37716</v>
      </c>
      <c r="H21" s="22">
        <v>52931</v>
      </c>
      <c r="I21" s="20"/>
      <c r="J21" s="2"/>
      <c r="K21" s="2"/>
    </row>
    <row r="22" spans="2:11" ht="12.75">
      <c r="B22" s="15" t="s">
        <v>24</v>
      </c>
      <c r="C22" s="2"/>
      <c r="D22" s="21">
        <f>SUM(D15:D21)</f>
        <v>45525</v>
      </c>
      <c r="E22" s="21">
        <f>SUM(E15:E21)</f>
        <v>39948</v>
      </c>
      <c r="F22" s="21">
        <f>SUM(F15:F21)</f>
        <v>140402</v>
      </c>
      <c r="G22" s="21">
        <f>SUM(G15:G21)</f>
        <v>119729</v>
      </c>
      <c r="H22" s="21">
        <f>SUM(H15:H21)</f>
        <v>166460</v>
      </c>
      <c r="I22" s="20"/>
      <c r="J22" s="23"/>
      <c r="K22" s="2"/>
    </row>
    <row r="23" spans="2:11" ht="12.75">
      <c r="B23" s="15" t="s">
        <v>25</v>
      </c>
      <c r="C23" s="2"/>
      <c r="D23" s="21">
        <f>+D13-D22</f>
        <v>30532</v>
      </c>
      <c r="E23" s="21">
        <f>+E13-E22</f>
        <v>30296</v>
      </c>
      <c r="F23" s="21">
        <f>+F13-F22</f>
        <v>92329</v>
      </c>
      <c r="G23" s="21">
        <f>+G13-G22</f>
        <v>64603</v>
      </c>
      <c r="H23" s="21">
        <f>+H13-H22</f>
        <v>85919</v>
      </c>
      <c r="I23" s="20"/>
      <c r="J23" s="2"/>
      <c r="K23" s="2"/>
    </row>
    <row r="24" spans="2:11" ht="12.75">
      <c r="B24" s="17" t="s">
        <v>26</v>
      </c>
      <c r="C24" s="18" t="s">
        <v>26</v>
      </c>
      <c r="D24" s="19">
        <v>1051</v>
      </c>
      <c r="E24" s="19">
        <v>1349</v>
      </c>
      <c r="F24" s="19">
        <v>5483</v>
      </c>
      <c r="G24" s="19">
        <v>-5016</v>
      </c>
      <c r="H24" s="19">
        <v>-1488</v>
      </c>
      <c r="I24" s="20"/>
      <c r="J24" s="2"/>
      <c r="K24" s="2"/>
    </row>
    <row r="25" spans="2:11" ht="12.75">
      <c r="B25" s="15" t="s">
        <v>27</v>
      </c>
      <c r="C25" s="24"/>
      <c r="D25" s="21">
        <f>+D23+D24</f>
        <v>31583</v>
      </c>
      <c r="E25" s="21">
        <f>+E23+E24</f>
        <v>31645</v>
      </c>
      <c r="F25" s="21">
        <f>+F23+F24</f>
        <v>97812</v>
      </c>
      <c r="G25" s="21">
        <f>+G23+G24</f>
        <v>59587</v>
      </c>
      <c r="H25" s="21">
        <f>+H23+H24</f>
        <v>84431</v>
      </c>
      <c r="I25" s="20"/>
      <c r="J25" s="2"/>
      <c r="K25" s="2"/>
    </row>
    <row r="26" spans="2:11" ht="12.75">
      <c r="B26" s="17" t="s">
        <v>28</v>
      </c>
      <c r="C26" s="18" t="s">
        <v>28</v>
      </c>
      <c r="D26" s="19">
        <v>3858</v>
      </c>
      <c r="E26" s="19">
        <v>2141</v>
      </c>
      <c r="F26" s="19">
        <v>8701</v>
      </c>
      <c r="G26" s="19">
        <v>8441</v>
      </c>
      <c r="H26" s="19">
        <v>10485</v>
      </c>
      <c r="I26" s="20"/>
      <c r="J26" s="2"/>
      <c r="K26" s="2"/>
    </row>
    <row r="27" spans="2:11" ht="12.75">
      <c r="B27" s="15" t="s">
        <v>29</v>
      </c>
      <c r="C27" s="24"/>
      <c r="D27" s="21">
        <f>+D25+D26</f>
        <v>35441</v>
      </c>
      <c r="E27" s="21">
        <f>+E25+E26</f>
        <v>33786</v>
      </c>
      <c r="F27" s="21">
        <f>+F25+F26</f>
        <v>106513</v>
      </c>
      <c r="G27" s="21">
        <f>+G25+G26</f>
        <v>68028</v>
      </c>
      <c r="H27" s="21">
        <f>+H25+H26</f>
        <v>94916</v>
      </c>
      <c r="I27" s="20"/>
      <c r="J27" s="2"/>
      <c r="K27" s="2"/>
    </row>
    <row r="28" spans="2:11" ht="12.75">
      <c r="B28" s="17" t="s">
        <v>30</v>
      </c>
      <c r="C28" s="18" t="s">
        <v>30</v>
      </c>
      <c r="D28" s="19">
        <v>1174</v>
      </c>
      <c r="E28" s="19">
        <v>1982</v>
      </c>
      <c r="F28" s="19">
        <v>5411</v>
      </c>
      <c r="G28" s="19">
        <v>3767</v>
      </c>
      <c r="H28" s="19">
        <v>5051</v>
      </c>
      <c r="I28" s="20"/>
      <c r="J28" s="2"/>
      <c r="K28" s="2"/>
    </row>
    <row r="29" spans="2:11" ht="12.75">
      <c r="B29" s="15" t="s">
        <v>31</v>
      </c>
      <c r="C29" s="2"/>
      <c r="D29" s="21">
        <f>+D27-D28</f>
        <v>34267</v>
      </c>
      <c r="E29" s="21">
        <f>+E27-E28</f>
        <v>31804</v>
      </c>
      <c r="F29" s="21">
        <f>+F27-F28</f>
        <v>101102</v>
      </c>
      <c r="G29" s="21">
        <f>+G27-G28</f>
        <v>64261</v>
      </c>
      <c r="H29" s="21">
        <f>+H27-H28</f>
        <v>89865</v>
      </c>
      <c r="I29" s="20"/>
      <c r="J29" s="2"/>
      <c r="K29" s="2"/>
    </row>
    <row r="30" spans="2:11" ht="12.75">
      <c r="B30" s="10" t="s">
        <v>32</v>
      </c>
      <c r="C30" s="2"/>
      <c r="D30" s="25"/>
      <c r="E30" s="25"/>
      <c r="F30" s="25"/>
      <c r="G30" s="25"/>
      <c r="H30" s="25"/>
      <c r="I30" s="20"/>
      <c r="J30" s="2"/>
      <c r="K30" s="2"/>
    </row>
    <row r="31" spans="2:11" ht="12.75">
      <c r="B31" s="17"/>
      <c r="C31" s="24" t="s">
        <v>56</v>
      </c>
      <c r="D31" s="19">
        <v>10356</v>
      </c>
      <c r="E31" s="19">
        <v>10356</v>
      </c>
      <c r="F31" s="19">
        <v>10356</v>
      </c>
      <c r="G31" s="19">
        <v>10356</v>
      </c>
      <c r="H31" s="19">
        <v>10356</v>
      </c>
      <c r="I31" s="20"/>
      <c r="J31" s="2"/>
      <c r="K31" s="2"/>
    </row>
    <row r="32" spans="2:11" ht="25.5">
      <c r="B32" s="26"/>
      <c r="C32" s="27" t="s">
        <v>33</v>
      </c>
      <c r="D32" s="19"/>
      <c r="E32" s="19"/>
      <c r="F32" s="19"/>
      <c r="G32" s="19"/>
      <c r="H32" s="19">
        <v>561442</v>
      </c>
      <c r="I32" s="20"/>
      <c r="J32" s="2"/>
      <c r="K32" s="2"/>
    </row>
    <row r="33" spans="2:11" s="32" customFormat="1" ht="12.75">
      <c r="B33" s="28" t="s">
        <v>57</v>
      </c>
      <c r="C33" s="29"/>
      <c r="D33" s="30">
        <v>3.3</v>
      </c>
      <c r="E33" s="30">
        <v>3.1</v>
      </c>
      <c r="F33" s="30">
        <v>9.8</v>
      </c>
      <c r="G33" s="30">
        <v>6.2</v>
      </c>
      <c r="H33" s="30">
        <v>8.7</v>
      </c>
      <c r="I33" s="20"/>
      <c r="J33" s="31"/>
      <c r="K33" s="31"/>
    </row>
    <row r="34" spans="2:11" ht="12.75">
      <c r="B34" s="33" t="s">
        <v>34</v>
      </c>
      <c r="C34" s="34"/>
      <c r="D34" s="35"/>
      <c r="E34" s="35"/>
      <c r="F34" s="35"/>
      <c r="G34" s="35"/>
      <c r="H34" s="36"/>
      <c r="I34" s="20"/>
      <c r="J34" s="37"/>
      <c r="K34" s="2"/>
    </row>
    <row r="35" spans="2:11" ht="12.75">
      <c r="B35" s="10" t="s">
        <v>58</v>
      </c>
      <c r="C35" s="38"/>
      <c r="D35" s="39">
        <v>375751755</v>
      </c>
      <c r="E35" s="40">
        <v>75154439</v>
      </c>
      <c r="F35" s="39">
        <v>375751755</v>
      </c>
      <c r="G35" s="40">
        <v>75154439</v>
      </c>
      <c r="H35" s="41">
        <v>75150451</v>
      </c>
      <c r="I35" s="20"/>
      <c r="J35" s="37"/>
      <c r="K35" s="37"/>
    </row>
    <row r="36" spans="2:11" s="47" customFormat="1" ht="12.75">
      <c r="B36" s="42"/>
      <c r="C36" s="43" t="s">
        <v>35</v>
      </c>
      <c r="D36" s="44">
        <v>36.29</v>
      </c>
      <c r="E36" s="45">
        <v>36.29</v>
      </c>
      <c r="F36" s="44">
        <v>36.29</v>
      </c>
      <c r="G36" s="45">
        <v>36.29</v>
      </c>
      <c r="H36" s="46">
        <v>36.28</v>
      </c>
      <c r="I36" s="20"/>
      <c r="J36" s="37"/>
      <c r="K36" s="37"/>
    </row>
    <row r="37" spans="2:11" s="2" customFormat="1" ht="12.75">
      <c r="B37" s="48" t="s">
        <v>36</v>
      </c>
      <c r="C37" s="49"/>
      <c r="D37" s="50"/>
      <c r="E37" s="51"/>
      <c r="F37" s="50"/>
      <c r="G37" s="51"/>
      <c r="H37" s="52"/>
      <c r="I37" s="20"/>
      <c r="J37" s="37"/>
      <c r="K37" s="37"/>
    </row>
    <row r="38" spans="2:11" ht="12.75">
      <c r="B38" s="48" t="s">
        <v>37</v>
      </c>
      <c r="C38" s="49" t="s">
        <v>38</v>
      </c>
      <c r="D38" s="50"/>
      <c r="E38" s="51"/>
      <c r="F38" s="50"/>
      <c r="G38" s="51"/>
      <c r="H38" s="52"/>
      <c r="I38" s="20"/>
      <c r="J38" s="37"/>
      <c r="K38" s="37"/>
    </row>
    <row r="39" spans="2:11" ht="12.75">
      <c r="B39" s="48"/>
      <c r="C39" s="53" t="s">
        <v>58</v>
      </c>
      <c r="D39" s="39">
        <v>2105000</v>
      </c>
      <c r="E39" s="51">
        <v>810500</v>
      </c>
      <c r="F39" s="50">
        <v>2105000</v>
      </c>
      <c r="G39" s="51">
        <v>810500</v>
      </c>
      <c r="H39" s="52">
        <v>685000</v>
      </c>
      <c r="I39" s="20"/>
      <c r="J39" s="37"/>
      <c r="K39" s="37"/>
    </row>
    <row r="40" spans="2:11" ht="25.5">
      <c r="B40" s="48"/>
      <c r="C40" s="54" t="s">
        <v>39</v>
      </c>
      <c r="D40" s="55">
        <v>0.32</v>
      </c>
      <c r="E40" s="56">
        <v>0.61</v>
      </c>
      <c r="F40" s="55">
        <v>0.32</v>
      </c>
      <c r="G40" s="56">
        <v>0.61</v>
      </c>
      <c r="H40" s="57">
        <v>0.52</v>
      </c>
      <c r="I40" s="20"/>
      <c r="J40" s="37"/>
      <c r="K40" s="37"/>
    </row>
    <row r="41" spans="2:11" ht="25.5">
      <c r="B41" s="48"/>
      <c r="C41" s="54" t="s">
        <v>40</v>
      </c>
      <c r="D41" s="55">
        <v>0.2</v>
      </c>
      <c r="E41" s="56">
        <v>0.39</v>
      </c>
      <c r="F41" s="55">
        <v>0.2</v>
      </c>
      <c r="G41" s="56">
        <v>0.39</v>
      </c>
      <c r="H41" s="57">
        <v>0.33</v>
      </c>
      <c r="I41" s="20"/>
      <c r="J41" s="37"/>
      <c r="K41" s="37"/>
    </row>
    <row r="42" spans="2:11" ht="12.75">
      <c r="B42" s="48" t="s">
        <v>41</v>
      </c>
      <c r="C42" s="49" t="s">
        <v>42</v>
      </c>
      <c r="D42" s="50"/>
      <c r="E42" s="51"/>
      <c r="F42" s="50"/>
      <c r="G42" s="51"/>
      <c r="H42" s="52"/>
      <c r="I42" s="20"/>
      <c r="J42" s="37"/>
      <c r="K42" s="37"/>
    </row>
    <row r="43" spans="2:11" ht="12.75">
      <c r="B43" s="48"/>
      <c r="C43" s="53" t="s">
        <v>58</v>
      </c>
      <c r="D43" s="39">
        <v>657725200</v>
      </c>
      <c r="E43" s="51">
        <v>131151452</v>
      </c>
      <c r="F43" s="50">
        <v>657725200</v>
      </c>
      <c r="G43" s="51">
        <v>131151452</v>
      </c>
      <c r="H43" s="52">
        <v>131280940</v>
      </c>
      <c r="I43" s="20"/>
      <c r="J43" s="37"/>
      <c r="K43" s="37"/>
    </row>
    <row r="44" spans="2:11" ht="25.5">
      <c r="B44" s="48"/>
      <c r="C44" s="54" t="s">
        <v>43</v>
      </c>
      <c r="D44" s="55">
        <v>99.68</v>
      </c>
      <c r="E44" s="56">
        <v>99.39</v>
      </c>
      <c r="F44" s="55">
        <v>99.68</v>
      </c>
      <c r="G44" s="56">
        <v>99.39</v>
      </c>
      <c r="H44" s="57">
        <v>99.48</v>
      </c>
      <c r="I44" s="20"/>
      <c r="J44" s="37"/>
      <c r="K44" s="37"/>
    </row>
    <row r="45" spans="2:11" ht="25.5">
      <c r="B45" s="58"/>
      <c r="C45" s="59" t="s">
        <v>40</v>
      </c>
      <c r="D45" s="60">
        <v>63.51</v>
      </c>
      <c r="E45" s="61">
        <v>63.32</v>
      </c>
      <c r="F45" s="60">
        <v>63.51</v>
      </c>
      <c r="G45" s="61">
        <v>63.32</v>
      </c>
      <c r="H45" s="62">
        <v>63.39</v>
      </c>
      <c r="I45" s="20"/>
      <c r="J45" s="37"/>
      <c r="K45" s="37"/>
    </row>
    <row r="46" spans="2:11" ht="5.25" customHeight="1">
      <c r="B46" s="63"/>
      <c r="C46" s="64"/>
      <c r="D46" s="31"/>
      <c r="E46" s="31"/>
      <c r="F46" s="31"/>
      <c r="G46" s="31"/>
      <c r="H46" s="31"/>
      <c r="I46" s="20"/>
      <c r="J46" s="37"/>
      <c r="K46" s="2"/>
    </row>
    <row r="47" spans="2:11" ht="12.75">
      <c r="B47" s="65" t="s">
        <v>44</v>
      </c>
      <c r="C47" s="66"/>
      <c r="D47" s="67">
        <v>3697</v>
      </c>
      <c r="E47" s="67">
        <v>3652</v>
      </c>
      <c r="F47" s="67">
        <v>11840</v>
      </c>
      <c r="G47" s="67">
        <v>10180</v>
      </c>
      <c r="H47" s="67">
        <v>14408</v>
      </c>
      <c r="I47" s="20"/>
      <c r="J47" s="2"/>
      <c r="K47" s="2"/>
    </row>
    <row r="48" spans="2:11" ht="12.75">
      <c r="B48" s="24"/>
      <c r="C48" s="24"/>
      <c r="D48" s="68"/>
      <c r="E48" s="68"/>
      <c r="F48" s="68"/>
      <c r="G48" s="68"/>
      <c r="H48" s="68"/>
      <c r="I48" s="20"/>
      <c r="J48" s="2"/>
      <c r="K48" s="2"/>
    </row>
    <row r="49" spans="2:11" ht="12.75">
      <c r="B49" s="69">
        <v>1</v>
      </c>
      <c r="C49" s="247" t="s">
        <v>45</v>
      </c>
      <c r="D49" s="247"/>
      <c r="E49" s="247"/>
      <c r="F49" s="247"/>
      <c r="G49" s="247"/>
      <c r="H49" s="247"/>
      <c r="I49" s="20"/>
      <c r="J49" s="2"/>
      <c r="K49" s="2"/>
    </row>
    <row r="50" spans="2:11" ht="12.75">
      <c r="B50" s="69"/>
      <c r="C50" s="248"/>
      <c r="D50" s="248"/>
      <c r="E50" s="248"/>
      <c r="F50" s="248"/>
      <c r="G50" s="248"/>
      <c r="H50" s="248"/>
      <c r="I50" s="20"/>
      <c r="J50" s="2"/>
      <c r="K50" s="2"/>
    </row>
    <row r="51" spans="2:11" ht="9.75" customHeight="1">
      <c r="B51" s="69"/>
      <c r="C51" s="71"/>
      <c r="D51" s="71"/>
      <c r="E51" s="71"/>
      <c r="F51" s="71"/>
      <c r="G51" s="71"/>
      <c r="H51" s="71"/>
      <c r="I51" s="20"/>
      <c r="J51" s="2"/>
      <c r="K51" s="2"/>
    </row>
    <row r="52" spans="2:11" ht="12.75">
      <c r="B52" s="69">
        <v>2</v>
      </c>
      <c r="C52" s="247" t="s">
        <v>59</v>
      </c>
      <c r="D52" s="247"/>
      <c r="E52" s="247"/>
      <c r="F52" s="247"/>
      <c r="G52" s="247"/>
      <c r="H52" s="247"/>
      <c r="I52" s="20"/>
      <c r="J52" s="2"/>
      <c r="K52" s="2"/>
    </row>
    <row r="53" spans="2:11" ht="12.75">
      <c r="B53" s="69"/>
      <c r="C53" s="247"/>
      <c r="D53" s="247"/>
      <c r="E53" s="247"/>
      <c r="F53" s="247"/>
      <c r="G53" s="247"/>
      <c r="H53" s="247"/>
      <c r="I53" s="20"/>
      <c r="J53" s="2"/>
      <c r="K53" s="2"/>
    </row>
    <row r="54" spans="2:11" ht="12.75">
      <c r="B54" s="69"/>
      <c r="C54" s="250"/>
      <c r="D54" s="250"/>
      <c r="E54" s="250"/>
      <c r="F54" s="250"/>
      <c r="G54" s="250"/>
      <c r="H54" s="250"/>
      <c r="I54" s="20"/>
      <c r="J54" s="2"/>
      <c r="K54" s="2"/>
    </row>
    <row r="55" spans="2:11" ht="9.75" customHeight="1">
      <c r="B55" s="72"/>
      <c r="C55" s="71"/>
      <c r="D55" s="71"/>
      <c r="E55" s="71"/>
      <c r="F55" s="71"/>
      <c r="G55" s="71"/>
      <c r="H55" s="71"/>
      <c r="I55" s="20"/>
      <c r="J55" s="2"/>
      <c r="K55" s="2"/>
    </row>
    <row r="56" spans="2:11" s="75" customFormat="1" ht="12.75">
      <c r="B56" s="73">
        <v>3</v>
      </c>
      <c r="C56" s="249" t="s">
        <v>46</v>
      </c>
      <c r="D56" s="249"/>
      <c r="E56" s="249"/>
      <c r="F56" s="249"/>
      <c r="G56" s="249"/>
      <c r="H56" s="249"/>
      <c r="I56" s="20"/>
      <c r="J56" s="74"/>
      <c r="K56" s="74"/>
    </row>
    <row r="57" spans="2:11" ht="9.75" customHeight="1">
      <c r="B57" s="72"/>
      <c r="C57" s="71"/>
      <c r="D57" s="71"/>
      <c r="E57" s="71"/>
      <c r="F57" s="71"/>
      <c r="G57" s="71"/>
      <c r="H57" s="71"/>
      <c r="I57" s="20"/>
      <c r="J57" s="2"/>
      <c r="K57" s="2"/>
    </row>
    <row r="58" spans="2:11" ht="12.75">
      <c r="B58" s="72">
        <v>4</v>
      </c>
      <c r="C58" s="248" t="s">
        <v>47</v>
      </c>
      <c r="D58" s="248"/>
      <c r="E58" s="248"/>
      <c r="F58" s="248"/>
      <c r="G58" s="248"/>
      <c r="H58" s="248"/>
      <c r="I58" s="20"/>
      <c r="J58" s="2"/>
      <c r="K58" s="2"/>
    </row>
    <row r="59" spans="2:11" ht="9.75" customHeight="1">
      <c r="B59" s="72"/>
      <c r="C59" s="70"/>
      <c r="D59" s="70"/>
      <c r="E59" s="70"/>
      <c r="F59" s="70"/>
      <c r="G59" s="70"/>
      <c r="H59" s="70"/>
      <c r="I59" s="20"/>
      <c r="J59" s="2"/>
      <c r="K59" s="2"/>
    </row>
    <row r="60" spans="2:11" ht="12.75">
      <c r="B60" s="72">
        <v>5</v>
      </c>
      <c r="C60" s="247" t="s">
        <v>48</v>
      </c>
      <c r="D60" s="247"/>
      <c r="E60" s="247"/>
      <c r="F60" s="247"/>
      <c r="G60" s="247"/>
      <c r="H60" s="247"/>
      <c r="I60" s="20"/>
      <c r="J60" s="2"/>
      <c r="K60" s="2"/>
    </row>
    <row r="61" spans="2:11" ht="9.75" customHeight="1">
      <c r="B61" s="72"/>
      <c r="C61" s="70"/>
      <c r="D61" s="70"/>
      <c r="E61" s="70"/>
      <c r="F61" s="70"/>
      <c r="G61" s="70"/>
      <c r="H61" s="70"/>
      <c r="I61" s="20"/>
      <c r="J61" s="2"/>
      <c r="K61" s="2"/>
    </row>
    <row r="62" spans="2:11" ht="12.75">
      <c r="B62" s="72">
        <v>6</v>
      </c>
      <c r="C62" s="247" t="s">
        <v>49</v>
      </c>
      <c r="D62" s="247"/>
      <c r="E62" s="247"/>
      <c r="F62" s="247"/>
      <c r="G62" s="247"/>
      <c r="H62" s="247"/>
      <c r="I62" s="20"/>
      <c r="J62" s="2"/>
      <c r="K62" s="2"/>
    </row>
    <row r="63" spans="2:11" ht="9.75" customHeight="1">
      <c r="B63" s="72"/>
      <c r="C63" s="71"/>
      <c r="D63" s="71"/>
      <c r="E63" s="71"/>
      <c r="F63" s="71"/>
      <c r="G63" s="71"/>
      <c r="H63" s="71"/>
      <c r="I63" s="20"/>
      <c r="J63" s="2"/>
      <c r="K63" s="2"/>
    </row>
    <row r="64" spans="2:11" ht="12.75">
      <c r="B64" s="72">
        <v>7</v>
      </c>
      <c r="C64" s="247" t="s">
        <v>50</v>
      </c>
      <c r="D64" s="247"/>
      <c r="E64" s="247"/>
      <c r="F64" s="247"/>
      <c r="G64" s="247"/>
      <c r="H64" s="247"/>
      <c r="I64" s="20"/>
      <c r="J64" s="2"/>
      <c r="K64" s="2"/>
    </row>
    <row r="65" spans="2:11" ht="22.5" customHeight="1">
      <c r="B65" s="72"/>
      <c r="C65" s="70"/>
      <c r="D65" s="70"/>
      <c r="E65" s="70"/>
      <c r="F65" s="70"/>
      <c r="G65" s="70"/>
      <c r="H65" s="70"/>
      <c r="I65" s="20"/>
      <c r="J65" s="2"/>
      <c r="K65" s="2"/>
    </row>
    <row r="66" spans="2:11" ht="14.25">
      <c r="B66" s="76"/>
      <c r="C66" s="2"/>
      <c r="D66" s="77"/>
      <c r="E66" s="78"/>
      <c r="F66" s="79"/>
      <c r="G66" s="80"/>
      <c r="H66" s="80"/>
      <c r="I66" s="20"/>
      <c r="J66" s="2"/>
      <c r="K66" s="2"/>
    </row>
    <row r="67" spans="2:11" ht="14.25">
      <c r="B67" s="81"/>
      <c r="C67" s="2"/>
      <c r="D67" s="2"/>
      <c r="E67" s="2"/>
      <c r="F67" s="82" t="s">
        <v>51</v>
      </c>
      <c r="G67" s="83"/>
      <c r="H67" s="83"/>
      <c r="I67" s="20"/>
      <c r="J67" s="2"/>
      <c r="K67" s="2"/>
    </row>
    <row r="68" spans="2:11" ht="12.75">
      <c r="B68" s="81"/>
      <c r="C68" s="2"/>
      <c r="D68" s="2"/>
      <c r="E68" s="2"/>
      <c r="F68" s="84"/>
      <c r="G68" s="85"/>
      <c r="H68" s="85"/>
      <c r="I68" s="20"/>
      <c r="J68" s="2"/>
      <c r="K68" s="2"/>
    </row>
    <row r="69" spans="2:11" ht="12.75">
      <c r="B69" s="18"/>
      <c r="C69" s="2"/>
      <c r="D69" s="2"/>
      <c r="E69" s="2"/>
      <c r="F69" s="84"/>
      <c r="G69" s="85"/>
      <c r="H69" s="85"/>
      <c r="I69" s="20"/>
      <c r="J69" s="2"/>
      <c r="K69" s="2"/>
    </row>
    <row r="70" spans="2:11" ht="15">
      <c r="B70" s="18"/>
      <c r="C70" s="2"/>
      <c r="D70" s="2"/>
      <c r="E70" s="2"/>
      <c r="F70" s="86" t="s">
        <v>52</v>
      </c>
      <c r="G70" s="87"/>
      <c r="H70" s="87"/>
      <c r="I70" s="20"/>
      <c r="J70" s="2"/>
      <c r="K70" s="2"/>
    </row>
    <row r="71" spans="2:11" ht="14.25">
      <c r="B71" s="18"/>
      <c r="C71" s="78" t="s">
        <v>53</v>
      </c>
      <c r="D71" s="78"/>
      <c r="E71" s="78"/>
      <c r="F71" s="79" t="s">
        <v>54</v>
      </c>
      <c r="G71" s="80"/>
      <c r="H71" s="80"/>
      <c r="I71" s="20"/>
      <c r="J71" s="2"/>
      <c r="K71" s="2"/>
    </row>
  </sheetData>
  <sheetProtection/>
  <mergeCells count="13">
    <mergeCell ref="C64:H64"/>
    <mergeCell ref="C60:H60"/>
    <mergeCell ref="C62:H62"/>
    <mergeCell ref="B2:H2"/>
    <mergeCell ref="B3:H3"/>
    <mergeCell ref="B4:H4"/>
    <mergeCell ref="B5:H5"/>
    <mergeCell ref="F7:G7"/>
    <mergeCell ref="D7:E7"/>
    <mergeCell ref="C49:H50"/>
    <mergeCell ref="C58:H58"/>
    <mergeCell ref="C56:H56"/>
    <mergeCell ref="C52:H54"/>
  </mergeCells>
  <printOptions/>
  <pageMargins left="0.46" right="0.26" top="0.63" bottom="0.0393700787401575" header="0.236220472440945" footer="0.196850393700787"/>
  <pageSetup fitToHeight="0" horizontalDpi="600" verticalDpi="600" orientation="portrait" paperSize="9" scale="75" r:id="rId1"/>
  <rowBreaks count="1" manualBreakCount="1">
    <brk id="71" min="1" max="7" man="1"/>
  </rowBreaks>
</worksheet>
</file>

<file path=xl/worksheets/sheet2.xml><?xml version="1.0" encoding="utf-8"?>
<worksheet xmlns="http://schemas.openxmlformats.org/spreadsheetml/2006/main" xmlns:r="http://schemas.openxmlformats.org/officeDocument/2006/relationships">
  <dimension ref="A1:G108"/>
  <sheetViews>
    <sheetView tabSelected="1" zoomScalePageLayoutView="0" workbookViewId="0" topLeftCell="A1">
      <selection activeCell="A1" sqref="A1:G1"/>
    </sheetView>
  </sheetViews>
  <sheetFormatPr defaultColWidth="9.140625" defaultRowHeight="12.75"/>
  <cols>
    <col min="1" max="1" width="3.00390625" style="89" customWidth="1"/>
    <col min="2" max="2" width="67.8515625" style="244" customWidth="1"/>
    <col min="3" max="4" width="12.421875" style="89" customWidth="1"/>
    <col min="5" max="5" width="12.8515625" style="89" customWidth="1"/>
    <col min="6" max="6" width="12.7109375" style="89" customWidth="1"/>
    <col min="7" max="7" width="13.140625" style="89" customWidth="1"/>
    <col min="8" max="16384" width="9.140625" style="89" customWidth="1"/>
  </cols>
  <sheetData>
    <row r="1" spans="1:7" ht="12.75">
      <c r="A1" s="270" t="s">
        <v>60</v>
      </c>
      <c r="B1" s="271"/>
      <c r="C1" s="271"/>
      <c r="D1" s="271"/>
      <c r="E1" s="271"/>
      <c r="F1" s="271"/>
      <c r="G1" s="272"/>
    </row>
    <row r="2" spans="1:7" ht="12.75">
      <c r="A2" s="273" t="s">
        <v>61</v>
      </c>
      <c r="B2" s="274"/>
      <c r="C2" s="274"/>
      <c r="D2" s="274"/>
      <c r="E2" s="274"/>
      <c r="F2" s="274"/>
      <c r="G2" s="275"/>
    </row>
    <row r="3" spans="1:7" ht="12.75">
      <c r="A3" s="273" t="s">
        <v>2</v>
      </c>
      <c r="B3" s="274"/>
      <c r="C3" s="274"/>
      <c r="D3" s="274"/>
      <c r="E3" s="274"/>
      <c r="F3" s="274"/>
      <c r="G3" s="275"/>
    </row>
    <row r="4" spans="1:7" ht="12.75">
      <c r="A4" s="211" t="s">
        <v>62</v>
      </c>
      <c r="B4" s="180"/>
      <c r="C4" s="180"/>
      <c r="D4" s="180"/>
      <c r="E4" s="180"/>
      <c r="F4" s="180"/>
      <c r="G4" s="181"/>
    </row>
    <row r="5" spans="1:7" ht="12.75">
      <c r="A5" s="90"/>
      <c r="B5" s="91"/>
      <c r="C5" s="92"/>
      <c r="D5" s="92"/>
      <c r="E5" s="92"/>
      <c r="F5" s="92"/>
      <c r="G5" s="93" t="s">
        <v>63</v>
      </c>
    </row>
    <row r="6" spans="1:7" ht="12.75">
      <c r="A6" s="94"/>
      <c r="B6" s="95"/>
      <c r="C6" s="262" t="s">
        <v>4</v>
      </c>
      <c r="D6" s="263"/>
      <c r="E6" s="262" t="s">
        <v>5</v>
      </c>
      <c r="F6" s="263"/>
      <c r="G6" s="96" t="s">
        <v>6</v>
      </c>
    </row>
    <row r="7" spans="1:7" ht="12.75">
      <c r="A7" s="90"/>
      <c r="B7" s="97"/>
      <c r="C7" s="98" t="s">
        <v>64</v>
      </c>
      <c r="D7" s="99" t="s">
        <v>65</v>
      </c>
      <c r="E7" s="98" t="s">
        <v>64</v>
      </c>
      <c r="F7" s="99" t="s">
        <v>65</v>
      </c>
      <c r="G7" s="98" t="s">
        <v>66</v>
      </c>
    </row>
    <row r="8" spans="1:7" ht="12.75">
      <c r="A8" s="100"/>
      <c r="B8" s="101"/>
      <c r="C8" s="102" t="s">
        <v>10</v>
      </c>
      <c r="D8" s="102" t="s">
        <v>10</v>
      </c>
      <c r="E8" s="102" t="s">
        <v>10</v>
      </c>
      <c r="F8" s="102" t="s">
        <v>10</v>
      </c>
      <c r="G8" s="103" t="s">
        <v>11</v>
      </c>
    </row>
    <row r="9" spans="1:7" ht="12.75">
      <c r="A9" s="104" t="s">
        <v>12</v>
      </c>
      <c r="B9" s="95"/>
      <c r="C9" s="105"/>
      <c r="D9" s="106"/>
      <c r="E9" s="105"/>
      <c r="F9" s="107"/>
      <c r="G9" s="108"/>
    </row>
    <row r="10" spans="1:7" ht="12.75">
      <c r="A10" s="109" t="s">
        <v>13</v>
      </c>
      <c r="B10" s="97"/>
      <c r="C10" s="110">
        <v>160106.87463417646</v>
      </c>
      <c r="D10" s="111">
        <v>102086</v>
      </c>
      <c r="E10" s="112">
        <v>437083.6323882524</v>
      </c>
      <c r="F10" s="110">
        <v>299362</v>
      </c>
      <c r="G10" s="110">
        <v>410277</v>
      </c>
    </row>
    <row r="11" spans="1:7" ht="12.75">
      <c r="A11" s="113" t="s">
        <v>15</v>
      </c>
      <c r="B11" s="97"/>
      <c r="C11" s="114">
        <f>C10</f>
        <v>160106.87463417646</v>
      </c>
      <c r="D11" s="114">
        <f>D10</f>
        <v>102086</v>
      </c>
      <c r="E11" s="115">
        <f>E10</f>
        <v>437083.6323882524</v>
      </c>
      <c r="F11" s="114">
        <f>F10</f>
        <v>299362</v>
      </c>
      <c r="G11" s="114">
        <f>G10</f>
        <v>410277</v>
      </c>
    </row>
    <row r="12" spans="1:7" ht="12.75">
      <c r="A12" s="113" t="s">
        <v>16</v>
      </c>
      <c r="B12" s="97"/>
      <c r="C12" s="116"/>
      <c r="D12" s="117"/>
      <c r="E12" s="118"/>
      <c r="F12" s="116"/>
      <c r="G12" s="116"/>
    </row>
    <row r="13" spans="1:7" ht="12.75">
      <c r="A13" s="109" t="s">
        <v>67</v>
      </c>
      <c r="B13" s="97"/>
      <c r="C13" s="119">
        <v>806.8248839467524</v>
      </c>
      <c r="D13" s="120">
        <v>-5397</v>
      </c>
      <c r="E13" s="121">
        <v>-1305.6951748431602</v>
      </c>
      <c r="F13" s="119">
        <v>-13281</v>
      </c>
      <c r="G13" s="119">
        <v>-3244</v>
      </c>
    </row>
    <row r="14" spans="1:7" ht="12.75">
      <c r="A14" s="109" t="s">
        <v>18</v>
      </c>
      <c r="B14" s="97"/>
      <c r="C14" s="121">
        <v>37419.90231274149</v>
      </c>
      <c r="D14" s="120">
        <v>28716</v>
      </c>
      <c r="E14" s="121">
        <v>102340.7224186965</v>
      </c>
      <c r="F14" s="121">
        <v>86795</v>
      </c>
      <c r="G14" s="119">
        <v>99323</v>
      </c>
    </row>
    <row r="15" spans="1:7" ht="12.75">
      <c r="A15" s="109" t="s">
        <v>19</v>
      </c>
      <c r="B15" s="97"/>
      <c r="C15" s="121">
        <v>5012</v>
      </c>
      <c r="D15" s="120">
        <v>5254</v>
      </c>
      <c r="E15" s="121">
        <v>13715</v>
      </c>
      <c r="F15" s="121">
        <v>9653</v>
      </c>
      <c r="G15" s="119">
        <v>13704</v>
      </c>
    </row>
    <row r="16" spans="1:7" ht="12.75">
      <c r="A16" s="109" t="s">
        <v>20</v>
      </c>
      <c r="B16" s="97"/>
      <c r="C16" s="121">
        <v>27536.74853484</v>
      </c>
      <c r="D16" s="120">
        <v>11625</v>
      </c>
      <c r="E16" s="121">
        <v>54555.14853484</v>
      </c>
      <c r="F16" s="121">
        <v>36623</v>
      </c>
      <c r="G16" s="119">
        <v>48221</v>
      </c>
    </row>
    <row r="17" spans="1:7" ht="12.75">
      <c r="A17" s="109" t="s">
        <v>22</v>
      </c>
      <c r="B17" s="97"/>
      <c r="C17" s="121">
        <v>8047.123014700001</v>
      </c>
      <c r="D17" s="120">
        <v>3589</v>
      </c>
      <c r="E17" s="121">
        <v>15584.823014700001</v>
      </c>
      <c r="F17" s="121">
        <v>11137</v>
      </c>
      <c r="G17" s="119">
        <v>15331</v>
      </c>
    </row>
    <row r="18" spans="1:7" ht="12.75">
      <c r="A18" s="109" t="s">
        <v>23</v>
      </c>
      <c r="B18" s="97"/>
      <c r="C18" s="121">
        <v>45277.51915407</v>
      </c>
      <c r="D18" s="120">
        <v>25047</v>
      </c>
      <c r="E18" s="121">
        <v>115425.37915407</v>
      </c>
      <c r="F18" s="121">
        <v>85142</v>
      </c>
      <c r="G18" s="119">
        <v>115992</v>
      </c>
    </row>
    <row r="19" spans="1:7" ht="12.75">
      <c r="A19" s="113" t="s">
        <v>24</v>
      </c>
      <c r="B19" s="97"/>
      <c r="C19" s="115">
        <f>SUM(C13:C18)+1</f>
        <v>124101.11790029825</v>
      </c>
      <c r="D19" s="115">
        <f>SUM(D13:D18)</f>
        <v>68834</v>
      </c>
      <c r="E19" s="115">
        <f>SUM(E13:E18)</f>
        <v>300315.37794746336</v>
      </c>
      <c r="F19" s="115">
        <f>SUM(F13:F18)</f>
        <v>216069</v>
      </c>
      <c r="G19" s="114">
        <v>289327</v>
      </c>
    </row>
    <row r="20" spans="1:7" ht="12.75">
      <c r="A20" s="113" t="s">
        <v>25</v>
      </c>
      <c r="B20" s="97"/>
      <c r="C20" s="114">
        <f>SUM(C11-C19)</f>
        <v>36005.75673387821</v>
      </c>
      <c r="D20" s="114">
        <f>SUM(D11-D19)</f>
        <v>33252</v>
      </c>
      <c r="E20" s="115">
        <f>SUM(E11-E19)+0.36</f>
        <v>136768.61444078904</v>
      </c>
      <c r="F20" s="115">
        <f>SUM(F11-F19)</f>
        <v>83293</v>
      </c>
      <c r="G20" s="114">
        <v>120950</v>
      </c>
    </row>
    <row r="21" spans="1:7" ht="12.75">
      <c r="A21" s="109" t="s">
        <v>26</v>
      </c>
      <c r="B21" s="97"/>
      <c r="C21" s="119">
        <v>2578.8045027000007</v>
      </c>
      <c r="D21" s="120">
        <v>914</v>
      </c>
      <c r="E21" s="121">
        <v>7261.904502699999</v>
      </c>
      <c r="F21" s="119">
        <v>10259</v>
      </c>
      <c r="G21" s="119">
        <v>9145</v>
      </c>
    </row>
    <row r="22" spans="1:7" ht="12.75">
      <c r="A22" s="113" t="s">
        <v>27</v>
      </c>
      <c r="B22" s="97"/>
      <c r="C22" s="116">
        <f>C20+C21</f>
        <v>38584.561236578214</v>
      </c>
      <c r="D22" s="116">
        <f>D20+D21</f>
        <v>34166</v>
      </c>
      <c r="E22" s="118">
        <f>E20+E21</f>
        <v>144030.51894348903</v>
      </c>
      <c r="F22" s="118">
        <f>F20+F21</f>
        <v>93552</v>
      </c>
      <c r="G22" s="116">
        <v>130095</v>
      </c>
    </row>
    <row r="23" spans="1:7" ht="12.75">
      <c r="A23" s="109" t="s">
        <v>28</v>
      </c>
      <c r="B23" s="97"/>
      <c r="C23" s="119">
        <v>3222.021687759999</v>
      </c>
      <c r="D23" s="120">
        <v>2331</v>
      </c>
      <c r="E23" s="121">
        <v>8932.271687759996</v>
      </c>
      <c r="F23" s="119">
        <v>8902</v>
      </c>
      <c r="G23" s="119">
        <v>11389</v>
      </c>
    </row>
    <row r="24" spans="1:7" ht="12.75">
      <c r="A24" s="113" t="s">
        <v>29</v>
      </c>
      <c r="B24" s="97"/>
      <c r="C24" s="116">
        <f>C22+C23</f>
        <v>41806.58292433821</v>
      </c>
      <c r="D24" s="116">
        <f>D22+D23</f>
        <v>36497</v>
      </c>
      <c r="E24" s="118">
        <f>E22+E23</f>
        <v>152962.79063124902</v>
      </c>
      <c r="F24" s="118">
        <f>F22+F23</f>
        <v>102454</v>
      </c>
      <c r="G24" s="116">
        <v>141484</v>
      </c>
    </row>
    <row r="25" spans="1:7" ht="12.75">
      <c r="A25" s="109" t="s">
        <v>30</v>
      </c>
      <c r="B25" s="97"/>
      <c r="C25" s="119">
        <v>5447.586751100001</v>
      </c>
      <c r="D25" s="120">
        <v>2605</v>
      </c>
      <c r="E25" s="121">
        <v>8138.726751099999</v>
      </c>
      <c r="F25" s="119">
        <v>6912</v>
      </c>
      <c r="G25" s="119">
        <v>6786</v>
      </c>
    </row>
    <row r="26" spans="1:7" ht="12.75">
      <c r="A26" s="113" t="s">
        <v>68</v>
      </c>
      <c r="B26" s="97"/>
      <c r="C26" s="116">
        <f>C24-C25</f>
        <v>36358.99617323821</v>
      </c>
      <c r="D26" s="116">
        <f>D24-D25</f>
        <v>33892</v>
      </c>
      <c r="E26" s="118">
        <f>E24-E25</f>
        <v>144824.063880149</v>
      </c>
      <c r="F26" s="118">
        <f>F24-F25</f>
        <v>95542</v>
      </c>
      <c r="G26" s="116">
        <v>134698</v>
      </c>
    </row>
    <row r="27" spans="1:7" ht="12.75">
      <c r="A27" s="109" t="s">
        <v>69</v>
      </c>
      <c r="B27" s="97"/>
      <c r="C27" s="119">
        <v>1343.968336062379</v>
      </c>
      <c r="D27" s="120">
        <v>-3</v>
      </c>
      <c r="E27" s="121">
        <v>3011.883906062381</v>
      </c>
      <c r="F27" s="119">
        <v>-118</v>
      </c>
      <c r="G27" s="119">
        <v>-410</v>
      </c>
    </row>
    <row r="28" spans="1:7" ht="12.75">
      <c r="A28" s="113" t="s">
        <v>70</v>
      </c>
      <c r="B28" s="97"/>
      <c r="C28" s="116">
        <f>C26-C27</f>
        <v>35015.027837175825</v>
      </c>
      <c r="D28" s="116">
        <f>D26-D27</f>
        <v>33895</v>
      </c>
      <c r="E28" s="118">
        <f>E26-E27</f>
        <v>141812.17997408664</v>
      </c>
      <c r="F28" s="118">
        <f>F26-F27</f>
        <v>95660</v>
      </c>
      <c r="G28" s="116">
        <v>135108</v>
      </c>
    </row>
    <row r="29" spans="1:7" ht="3" customHeight="1">
      <c r="A29" s="113"/>
      <c r="B29" s="97"/>
      <c r="C29" s="116"/>
      <c r="D29" s="117"/>
      <c r="E29" s="118"/>
      <c r="F29" s="116"/>
      <c r="G29" s="116"/>
    </row>
    <row r="30" spans="1:7" ht="15" customHeight="1">
      <c r="A30" s="122" t="s">
        <v>71</v>
      </c>
      <c r="B30" s="123"/>
      <c r="C30" s="116"/>
      <c r="D30" s="117"/>
      <c r="E30" s="118"/>
      <c r="F30" s="116"/>
      <c r="G30" s="116"/>
    </row>
    <row r="31" spans="1:7" ht="12.75">
      <c r="A31" s="124"/>
      <c r="B31" s="125" t="s">
        <v>72</v>
      </c>
      <c r="C31" s="119">
        <v>10356</v>
      </c>
      <c r="D31" s="120">
        <v>10356</v>
      </c>
      <c r="E31" s="119">
        <v>10356</v>
      </c>
      <c r="F31" s="119">
        <v>10356</v>
      </c>
      <c r="G31" s="119">
        <v>10356</v>
      </c>
    </row>
    <row r="32" spans="1:7" ht="12.75" customHeight="1">
      <c r="A32" s="126"/>
      <c r="B32" s="127" t="s">
        <v>33</v>
      </c>
      <c r="C32" s="128"/>
      <c r="D32" s="129"/>
      <c r="E32" s="128"/>
      <c r="F32" s="128"/>
      <c r="G32" s="130">
        <v>772535</v>
      </c>
    </row>
    <row r="33" spans="1:7" ht="12.75">
      <c r="A33" s="131" t="s">
        <v>73</v>
      </c>
      <c r="B33" s="29"/>
      <c r="C33" s="132">
        <f>C28/(C31/1)</f>
        <v>3.3811343991092917</v>
      </c>
      <c r="D33" s="132">
        <f>D28/(D31/1)</f>
        <v>3.272981846272692</v>
      </c>
      <c r="E33" s="132">
        <f>E28/(E31/1)</f>
        <v>13.693721511595852</v>
      </c>
      <c r="F33" s="132">
        <f>F28/(F31/1)</f>
        <v>9.237157203553496</v>
      </c>
      <c r="G33" s="132">
        <f>G28/(G31/1)</f>
        <v>13.046349942062573</v>
      </c>
    </row>
    <row r="34" spans="1:7" ht="12.75">
      <c r="A34" s="133" t="s">
        <v>34</v>
      </c>
      <c r="B34" s="134"/>
      <c r="C34" s="135"/>
      <c r="D34" s="136"/>
      <c r="E34" s="136"/>
      <c r="F34" s="136"/>
      <c r="G34" s="137"/>
    </row>
    <row r="35" spans="1:7" ht="12.75">
      <c r="A35" s="138" t="s">
        <v>74</v>
      </c>
      <c r="B35" s="139"/>
      <c r="C35" s="140">
        <v>375751755</v>
      </c>
      <c r="D35" s="141">
        <v>75154439</v>
      </c>
      <c r="E35" s="140">
        <v>375751755</v>
      </c>
      <c r="F35" s="141">
        <v>75154439</v>
      </c>
      <c r="G35" s="142">
        <v>75150451</v>
      </c>
    </row>
    <row r="36" spans="1:7" ht="12.75">
      <c r="A36" s="143"/>
      <c r="B36" s="43" t="s">
        <v>35</v>
      </c>
      <c r="C36" s="144">
        <v>36.29</v>
      </c>
      <c r="D36" s="145">
        <v>36.29</v>
      </c>
      <c r="E36" s="144">
        <v>36.29</v>
      </c>
      <c r="F36" s="146">
        <v>36.29</v>
      </c>
      <c r="G36" s="147">
        <v>36.28</v>
      </c>
    </row>
    <row r="37" spans="1:7" ht="12.75">
      <c r="A37" s="48" t="s">
        <v>36</v>
      </c>
      <c r="B37" s="49"/>
      <c r="C37" s="19"/>
      <c r="D37" s="148"/>
      <c r="E37" s="19"/>
      <c r="F37" s="19"/>
      <c r="G37" s="149"/>
    </row>
    <row r="38" spans="1:7" ht="12.75">
      <c r="A38" s="48" t="s">
        <v>37</v>
      </c>
      <c r="B38" s="49" t="s">
        <v>38</v>
      </c>
      <c r="C38" s="19"/>
      <c r="D38" s="148"/>
      <c r="E38" s="19"/>
      <c r="F38" s="19"/>
      <c r="G38" s="149"/>
    </row>
    <row r="39" spans="1:7" ht="12.75">
      <c r="A39" s="48"/>
      <c r="B39" s="150" t="s">
        <v>74</v>
      </c>
      <c r="C39" s="151">
        <v>2105000</v>
      </c>
      <c r="D39" s="148">
        <v>810500</v>
      </c>
      <c r="E39" s="151">
        <v>2105000</v>
      </c>
      <c r="F39" s="19">
        <v>810500</v>
      </c>
      <c r="G39" s="149">
        <v>685000</v>
      </c>
    </row>
    <row r="40" spans="1:7" ht="25.5">
      <c r="A40" s="48"/>
      <c r="B40" s="54" t="s">
        <v>39</v>
      </c>
      <c r="C40" s="152">
        <v>0.32</v>
      </c>
      <c r="D40" s="153">
        <v>0.61</v>
      </c>
      <c r="E40" s="152">
        <v>0.32</v>
      </c>
      <c r="F40" s="154">
        <v>0.61</v>
      </c>
      <c r="G40" s="155">
        <v>0.52</v>
      </c>
    </row>
    <row r="41" spans="1:7" ht="17.25" customHeight="1">
      <c r="A41" s="48"/>
      <c r="B41" s="54" t="s">
        <v>40</v>
      </c>
      <c r="C41" s="152">
        <v>0.2</v>
      </c>
      <c r="D41" s="153">
        <v>0.39</v>
      </c>
      <c r="E41" s="152">
        <v>0.2</v>
      </c>
      <c r="F41" s="154">
        <v>0.39</v>
      </c>
      <c r="G41" s="155">
        <v>0.33</v>
      </c>
    </row>
    <row r="42" spans="1:7" ht="12.75">
      <c r="A42" s="48" t="s">
        <v>41</v>
      </c>
      <c r="B42" s="49" t="s">
        <v>42</v>
      </c>
      <c r="C42" s="19"/>
      <c r="D42" s="148"/>
      <c r="E42" s="19"/>
      <c r="F42" s="19"/>
      <c r="G42" s="149"/>
    </row>
    <row r="43" spans="1:7" ht="12.75">
      <c r="A43" s="48"/>
      <c r="B43" s="150" t="s">
        <v>75</v>
      </c>
      <c r="C43" s="151">
        <v>657725200</v>
      </c>
      <c r="D43" s="148">
        <v>131151452</v>
      </c>
      <c r="E43" s="151">
        <v>657725200</v>
      </c>
      <c r="F43" s="19">
        <v>131151452</v>
      </c>
      <c r="G43" s="19">
        <v>131280940</v>
      </c>
    </row>
    <row r="44" spans="1:7" ht="25.5">
      <c r="A44" s="48"/>
      <c r="B44" s="54" t="s">
        <v>43</v>
      </c>
      <c r="C44" s="152">
        <v>99.68</v>
      </c>
      <c r="D44" s="154">
        <v>99.39</v>
      </c>
      <c r="E44" s="152">
        <v>99.68</v>
      </c>
      <c r="F44" s="154">
        <v>99.39</v>
      </c>
      <c r="G44" s="155">
        <v>99.48</v>
      </c>
    </row>
    <row r="45" spans="1:7" ht="25.5">
      <c r="A45" s="58"/>
      <c r="B45" s="59" t="s">
        <v>40</v>
      </c>
      <c r="C45" s="156">
        <v>63.51</v>
      </c>
      <c r="D45" s="157">
        <v>63.32</v>
      </c>
      <c r="E45" s="156">
        <v>63.51</v>
      </c>
      <c r="F45" s="157">
        <v>63.32</v>
      </c>
      <c r="G45" s="158">
        <v>63.39</v>
      </c>
    </row>
    <row r="46" spans="1:7" ht="12.75">
      <c r="A46" s="159" t="s">
        <v>76</v>
      </c>
      <c r="B46" s="160"/>
      <c r="C46" s="161">
        <f>C108</f>
        <v>8956.210000000001</v>
      </c>
      <c r="D46" s="161">
        <f>D108</f>
        <v>4796</v>
      </c>
      <c r="E46" s="161">
        <f>E108</f>
        <v>21760.21</v>
      </c>
      <c r="F46" s="161">
        <f>F108</f>
        <v>17890</v>
      </c>
      <c r="G46" s="161">
        <f>G108</f>
        <v>24722</v>
      </c>
    </row>
    <row r="47" spans="1:7" s="162" customFormat="1" ht="12.75">
      <c r="A47" s="163" t="s">
        <v>77</v>
      </c>
      <c r="B47" s="164"/>
      <c r="C47" s="165"/>
      <c r="D47" s="166"/>
      <c r="E47" s="166"/>
      <c r="F47" s="166"/>
      <c r="G47" s="166"/>
    </row>
    <row r="48" spans="1:7" s="162" customFormat="1" ht="2.25" customHeight="1">
      <c r="A48" s="167"/>
      <c r="B48" s="168"/>
      <c r="C48" s="169"/>
      <c r="D48" s="169"/>
      <c r="E48" s="170"/>
      <c r="F48" s="169"/>
      <c r="G48" s="170"/>
    </row>
    <row r="49" spans="1:7" s="162" customFormat="1" ht="12.75">
      <c r="A49" s="171">
        <v>1</v>
      </c>
      <c r="B49" s="265" t="s">
        <v>78</v>
      </c>
      <c r="C49" s="265"/>
      <c r="D49" s="265"/>
      <c r="E49" s="265"/>
      <c r="F49" s="265"/>
      <c r="G49" s="265"/>
    </row>
    <row r="50" spans="1:7" s="162" customFormat="1" ht="12.75">
      <c r="A50" s="171"/>
      <c r="B50" s="265"/>
      <c r="C50" s="265"/>
      <c r="D50" s="265"/>
      <c r="E50" s="265"/>
      <c r="F50" s="265"/>
      <c r="G50" s="265"/>
    </row>
    <row r="51" spans="1:7" s="162" customFormat="1" ht="2.25" customHeight="1">
      <c r="A51" s="171"/>
      <c r="B51" s="172"/>
      <c r="C51" s="165"/>
      <c r="D51" s="165"/>
      <c r="E51" s="165"/>
      <c r="F51" s="165"/>
      <c r="G51" s="165"/>
    </row>
    <row r="52" spans="1:7" s="162" customFormat="1" ht="24.75" customHeight="1">
      <c r="A52" s="171">
        <v>2</v>
      </c>
      <c r="B52" s="266" t="s">
        <v>79</v>
      </c>
      <c r="C52" s="266"/>
      <c r="D52" s="266"/>
      <c r="E52" s="266"/>
      <c r="F52" s="266"/>
      <c r="G52" s="266"/>
    </row>
    <row r="53" spans="1:7" s="162" customFormat="1" ht="2.25" customHeight="1">
      <c r="A53" s="171"/>
      <c r="B53" s="173"/>
      <c r="C53" s="173"/>
      <c r="D53" s="173"/>
      <c r="E53" s="173"/>
      <c r="F53" s="173"/>
      <c r="G53" s="173"/>
    </row>
    <row r="54" spans="1:7" s="162" customFormat="1" ht="12.75">
      <c r="A54" s="171">
        <v>3</v>
      </c>
      <c r="B54" s="267" t="s">
        <v>80</v>
      </c>
      <c r="C54" s="267"/>
      <c r="D54" s="267"/>
      <c r="E54" s="267"/>
      <c r="F54" s="267"/>
      <c r="G54" s="267"/>
    </row>
    <row r="55" spans="1:7" s="162" customFormat="1" ht="30.75" customHeight="1">
      <c r="A55" s="171"/>
      <c r="B55" s="268"/>
      <c r="C55" s="268"/>
      <c r="D55" s="268"/>
      <c r="E55" s="268"/>
      <c r="F55" s="268"/>
      <c r="G55" s="268"/>
    </row>
    <row r="56" spans="1:7" s="162" customFormat="1" ht="2.25" customHeight="1">
      <c r="A56" s="171"/>
      <c r="B56" s="175"/>
      <c r="C56" s="176"/>
      <c r="D56" s="176"/>
      <c r="E56" s="176"/>
      <c r="F56" s="176"/>
      <c r="G56" s="176"/>
    </row>
    <row r="57" spans="1:7" s="162" customFormat="1" ht="12.75" customHeight="1">
      <c r="A57" s="171">
        <v>4</v>
      </c>
      <c r="B57" s="267" t="s">
        <v>81</v>
      </c>
      <c r="C57" s="267"/>
      <c r="D57" s="267"/>
      <c r="E57" s="267"/>
      <c r="F57" s="267"/>
      <c r="G57" s="267"/>
    </row>
    <row r="58" spans="1:7" s="162" customFormat="1" ht="12.75">
      <c r="A58" s="171"/>
      <c r="B58" s="267"/>
      <c r="C58" s="267"/>
      <c r="D58" s="267"/>
      <c r="E58" s="267"/>
      <c r="F58" s="267"/>
      <c r="G58" s="267"/>
    </row>
    <row r="59" spans="1:7" s="162" customFormat="1" ht="23.25" customHeight="1">
      <c r="A59" s="171"/>
      <c r="B59" s="267"/>
      <c r="C59" s="267"/>
      <c r="D59" s="267"/>
      <c r="E59" s="267"/>
      <c r="F59" s="267"/>
      <c r="G59" s="267"/>
    </row>
    <row r="60" spans="1:7" s="162" customFormat="1" ht="3" customHeight="1">
      <c r="A60" s="171"/>
      <c r="B60" s="267"/>
      <c r="C60" s="267"/>
      <c r="D60" s="267"/>
      <c r="E60" s="267"/>
      <c r="F60" s="267"/>
      <c r="G60" s="267"/>
    </row>
    <row r="61" spans="1:7" s="162" customFormat="1" ht="12.75" customHeight="1" hidden="1">
      <c r="A61" s="171"/>
      <c r="B61" s="267"/>
      <c r="C61" s="267"/>
      <c r="D61" s="267"/>
      <c r="E61" s="267"/>
      <c r="F61" s="267"/>
      <c r="G61" s="267"/>
    </row>
    <row r="62" spans="1:7" s="162" customFormat="1" ht="2.25" customHeight="1">
      <c r="A62" s="171"/>
      <c r="B62" s="177"/>
      <c r="C62" s="177"/>
      <c r="D62" s="177"/>
      <c r="E62" s="177"/>
      <c r="F62" s="177"/>
      <c r="G62" s="177"/>
    </row>
    <row r="63" spans="1:7" s="162" customFormat="1" ht="12.75">
      <c r="A63" s="171">
        <v>5</v>
      </c>
      <c r="B63" s="264" t="s">
        <v>47</v>
      </c>
      <c r="C63" s="264"/>
      <c r="D63" s="264"/>
      <c r="E63" s="264"/>
      <c r="F63" s="264"/>
      <c r="G63" s="264"/>
    </row>
    <row r="64" spans="1:7" s="162" customFormat="1" ht="2.25" customHeight="1">
      <c r="A64" s="171"/>
      <c r="B64" s="178"/>
      <c r="C64" s="178"/>
      <c r="D64" s="178"/>
      <c r="E64" s="178"/>
      <c r="F64" s="178"/>
      <c r="G64" s="178"/>
    </row>
    <row r="65" spans="1:7" s="162" customFormat="1" ht="38.25" customHeight="1">
      <c r="A65" s="171">
        <v>6</v>
      </c>
      <c r="B65" s="269" t="s">
        <v>82</v>
      </c>
      <c r="C65" s="269"/>
      <c r="D65" s="269"/>
      <c r="E65" s="269"/>
      <c r="F65" s="269"/>
      <c r="G65" s="269"/>
    </row>
    <row r="66" spans="1:7" s="162" customFormat="1" ht="12.75">
      <c r="A66" s="171"/>
      <c r="B66" s="179"/>
      <c r="C66" s="179"/>
      <c r="D66" s="179"/>
      <c r="E66" s="179"/>
      <c r="F66" s="179"/>
      <c r="G66" s="179" t="s">
        <v>83</v>
      </c>
    </row>
    <row r="67" spans="1:7" s="162" customFormat="1" ht="12.75">
      <c r="A67" s="182"/>
      <c r="B67" s="183"/>
      <c r="C67" s="260" t="s">
        <v>4</v>
      </c>
      <c r="D67" s="261"/>
      <c r="E67" s="262" t="s">
        <v>5</v>
      </c>
      <c r="F67" s="263"/>
      <c r="G67" s="184" t="s">
        <v>6</v>
      </c>
    </row>
    <row r="68" spans="1:7" s="162" customFormat="1" ht="12.75">
      <c r="A68" s="185"/>
      <c r="B68" s="186"/>
      <c r="C68" s="98" t="s">
        <v>64</v>
      </c>
      <c r="D68" s="99" t="s">
        <v>65</v>
      </c>
      <c r="E68" s="98" t="s">
        <v>64</v>
      </c>
      <c r="F68" s="99" t="s">
        <v>65</v>
      </c>
      <c r="G68" s="187" t="s">
        <v>9</v>
      </c>
    </row>
    <row r="69" spans="1:7" s="162" customFormat="1" ht="12.75">
      <c r="A69" s="188"/>
      <c r="B69" s="189"/>
      <c r="C69" s="102" t="s">
        <v>10</v>
      </c>
      <c r="D69" s="102" t="s">
        <v>10</v>
      </c>
      <c r="E69" s="102" t="s">
        <v>10</v>
      </c>
      <c r="F69" s="102" t="s">
        <v>10</v>
      </c>
      <c r="G69" s="12" t="s">
        <v>11</v>
      </c>
    </row>
    <row r="70" spans="1:7" s="162" customFormat="1" ht="12.75">
      <c r="A70" s="182"/>
      <c r="B70" s="190" t="s">
        <v>84</v>
      </c>
      <c r="C70" s="191">
        <v>76057</v>
      </c>
      <c r="D70" s="191">
        <v>70244</v>
      </c>
      <c r="E70" s="191">
        <v>232731</v>
      </c>
      <c r="F70" s="191">
        <v>184332</v>
      </c>
      <c r="G70" s="191">
        <v>252379</v>
      </c>
    </row>
    <row r="71" spans="1:7" s="162" customFormat="1" ht="12.75">
      <c r="A71" s="192"/>
      <c r="B71" s="193" t="s">
        <v>85</v>
      </c>
      <c r="C71" s="194">
        <v>35441</v>
      </c>
      <c r="D71" s="194">
        <v>33786</v>
      </c>
      <c r="E71" s="194">
        <v>106513</v>
      </c>
      <c r="F71" s="194">
        <v>68028</v>
      </c>
      <c r="G71" s="195">
        <v>94916</v>
      </c>
    </row>
    <row r="72" spans="1:7" s="162" customFormat="1" ht="12.75">
      <c r="A72" s="196"/>
      <c r="B72" s="197" t="s">
        <v>86</v>
      </c>
      <c r="C72" s="198">
        <v>34267</v>
      </c>
      <c r="D72" s="198">
        <v>31804</v>
      </c>
      <c r="E72" s="198">
        <v>101102</v>
      </c>
      <c r="F72" s="198">
        <v>64261</v>
      </c>
      <c r="G72" s="199">
        <v>89865</v>
      </c>
    </row>
    <row r="73" spans="1:7" s="162" customFormat="1" ht="2.25" customHeight="1">
      <c r="A73" s="171"/>
      <c r="B73" s="178"/>
      <c r="C73" s="178"/>
      <c r="D73" s="178"/>
      <c r="E73" s="178"/>
      <c r="F73" s="178"/>
      <c r="G73" s="178"/>
    </row>
    <row r="74" spans="1:7" s="162" customFormat="1" ht="12.75">
      <c r="A74" s="171">
        <v>7</v>
      </c>
      <c r="B74" s="264" t="s">
        <v>87</v>
      </c>
      <c r="C74" s="264"/>
      <c r="D74" s="264"/>
      <c r="E74" s="264"/>
      <c r="F74" s="264"/>
      <c r="G74" s="264"/>
    </row>
    <row r="75" spans="1:7" s="162" customFormat="1" ht="12.75">
      <c r="A75" s="171"/>
      <c r="B75" s="264"/>
      <c r="C75" s="264"/>
      <c r="D75" s="264"/>
      <c r="E75" s="264"/>
      <c r="F75" s="264"/>
      <c r="G75" s="264"/>
    </row>
    <row r="76" spans="1:7" s="162" customFormat="1" ht="2.25" customHeight="1">
      <c r="A76" s="171"/>
      <c r="B76" s="178"/>
      <c r="C76" s="178"/>
      <c r="D76" s="178"/>
      <c r="E76" s="178"/>
      <c r="F76" s="178"/>
      <c r="G76" s="178"/>
    </row>
    <row r="77" spans="1:7" s="162" customFormat="1" ht="12.75">
      <c r="A77" s="171">
        <v>8</v>
      </c>
      <c r="B77" s="264" t="s">
        <v>50</v>
      </c>
      <c r="C77" s="264"/>
      <c r="D77" s="264"/>
      <c r="E77" s="264"/>
      <c r="F77" s="264"/>
      <c r="G77" s="264"/>
    </row>
    <row r="78" spans="1:7" s="162" customFormat="1" ht="6" customHeight="1" hidden="1">
      <c r="A78" s="171"/>
      <c r="B78" s="174"/>
      <c r="C78" s="174"/>
      <c r="D78" s="85"/>
      <c r="E78" s="85"/>
      <c r="F78" s="85"/>
      <c r="G78" s="85"/>
    </row>
    <row r="79" spans="1:7" s="162" customFormat="1" ht="6" customHeight="1" hidden="1">
      <c r="A79" s="171"/>
      <c r="B79" s="174"/>
      <c r="C79" s="174"/>
      <c r="D79" s="85"/>
      <c r="E79" s="85"/>
      <c r="F79" s="85"/>
      <c r="G79" s="85"/>
    </row>
    <row r="80" spans="1:7" s="162" customFormat="1" ht="6" customHeight="1" hidden="1">
      <c r="A80" s="171"/>
      <c r="B80" s="174"/>
      <c r="C80" s="174"/>
      <c r="D80" s="85"/>
      <c r="E80" s="85"/>
      <c r="F80" s="85"/>
      <c r="G80" s="85"/>
    </row>
    <row r="81" spans="1:7" s="162" customFormat="1" ht="0.75" customHeight="1" hidden="1">
      <c r="A81" s="171"/>
      <c r="B81" s="174"/>
      <c r="C81" s="174"/>
      <c r="D81" s="85"/>
      <c r="E81" s="85"/>
      <c r="F81" s="85"/>
      <c r="G81" s="85"/>
    </row>
    <row r="82" spans="1:7" s="162" customFormat="1" ht="12" customHeight="1">
      <c r="A82" s="171"/>
      <c r="B82" s="174"/>
      <c r="C82" s="174"/>
      <c r="D82" s="85"/>
      <c r="E82" s="85"/>
      <c r="F82" s="85"/>
      <c r="G82" s="85"/>
    </row>
    <row r="83" spans="1:7" s="162" customFormat="1" ht="12.75">
      <c r="A83" s="200"/>
      <c r="B83" s="174"/>
      <c r="C83" s="174"/>
      <c r="E83" s="201"/>
      <c r="F83" s="202" t="s">
        <v>88</v>
      </c>
      <c r="G83" s="85"/>
    </row>
    <row r="84" spans="1:6" s="162" customFormat="1" ht="12.75">
      <c r="A84" s="200"/>
      <c r="B84" s="174"/>
      <c r="C84" s="174"/>
      <c r="F84" s="203"/>
    </row>
    <row r="85" spans="1:7" s="162" customFormat="1" ht="12.75">
      <c r="A85" s="200"/>
      <c r="B85" s="174"/>
      <c r="C85" s="174"/>
      <c r="E85" s="204"/>
      <c r="F85" s="202"/>
      <c r="G85" s="201"/>
    </row>
    <row r="86" spans="1:6" s="162" customFormat="1" ht="12.75">
      <c r="A86" s="200"/>
      <c r="B86" s="174"/>
      <c r="C86" s="174"/>
      <c r="E86" s="205"/>
      <c r="F86" s="206" t="s">
        <v>89</v>
      </c>
    </row>
    <row r="87" spans="1:7" s="162" customFormat="1" ht="14.25">
      <c r="A87" s="207"/>
      <c r="B87" s="208" t="s">
        <v>90</v>
      </c>
      <c r="C87" s="166"/>
      <c r="E87" s="209"/>
      <c r="F87" s="210" t="s">
        <v>91</v>
      </c>
      <c r="G87" s="209"/>
    </row>
    <row r="88" spans="1:7" s="162" customFormat="1" ht="12.75">
      <c r="A88" s="207"/>
      <c r="B88" s="208"/>
      <c r="C88" s="166"/>
      <c r="E88" s="209"/>
      <c r="F88" s="210"/>
      <c r="G88" s="209"/>
    </row>
    <row r="89" spans="1:7" ht="12.75">
      <c r="A89" s="212" t="s">
        <v>92</v>
      </c>
      <c r="B89" s="213"/>
      <c r="C89" s="214">
        <f>C90+C94</f>
        <v>162248.82461297646</v>
      </c>
      <c r="D89" s="214">
        <f>D90+D94</f>
        <v>103979</v>
      </c>
      <c r="E89" s="214">
        <f>E90+E94</f>
        <v>443481.58236705244</v>
      </c>
      <c r="F89" s="214">
        <f>F90+F94</f>
        <v>305076</v>
      </c>
      <c r="G89" s="214">
        <f>G90+G94</f>
        <v>407614</v>
      </c>
    </row>
    <row r="90" spans="1:7" ht="15" customHeight="1">
      <c r="A90" s="215" t="s">
        <v>93</v>
      </c>
      <c r="B90" s="216"/>
      <c r="C90" s="217">
        <f>C91+C92+C93</f>
        <v>66768</v>
      </c>
      <c r="D90" s="217">
        <f>D91+D92+D93</f>
        <v>56149</v>
      </c>
      <c r="E90" s="217">
        <f>E91+E92+E93</f>
        <v>197076</v>
      </c>
      <c r="F90" s="217">
        <f>F91+F92+F93</f>
        <v>140247</v>
      </c>
      <c r="G90" s="217">
        <f>G91+G92+G93</f>
        <v>193336</v>
      </c>
    </row>
    <row r="91" spans="1:7" ht="12.75">
      <c r="A91" s="218" t="s">
        <v>94</v>
      </c>
      <c r="B91" s="216"/>
      <c r="C91" s="219">
        <v>64029</v>
      </c>
      <c r="D91" s="219">
        <v>53260</v>
      </c>
      <c r="E91" s="219">
        <v>187957</v>
      </c>
      <c r="F91" s="219">
        <v>131651</v>
      </c>
      <c r="G91" s="219">
        <v>183013</v>
      </c>
    </row>
    <row r="92" spans="1:7" ht="12.75">
      <c r="A92" s="218" t="s">
        <v>95</v>
      </c>
      <c r="B92" s="216"/>
      <c r="C92" s="219">
        <v>2700</v>
      </c>
      <c r="D92" s="219">
        <v>2866</v>
      </c>
      <c r="E92" s="219">
        <v>8985</v>
      </c>
      <c r="F92" s="219">
        <v>8512</v>
      </c>
      <c r="G92" s="219">
        <v>10210</v>
      </c>
    </row>
    <row r="93" spans="1:7" ht="12.75">
      <c r="A93" s="218" t="s">
        <v>96</v>
      </c>
      <c r="B93" s="216"/>
      <c r="C93" s="219">
        <v>39</v>
      </c>
      <c r="D93" s="219">
        <v>23</v>
      </c>
      <c r="E93" s="219">
        <v>134</v>
      </c>
      <c r="F93" s="219">
        <v>84</v>
      </c>
      <c r="G93" s="219">
        <v>113</v>
      </c>
    </row>
    <row r="94" spans="1:7" ht="12.75">
      <c r="A94" s="215" t="s">
        <v>97</v>
      </c>
      <c r="B94" s="216"/>
      <c r="C94" s="217">
        <f>C95+C96+C97</f>
        <v>95480.82461297647</v>
      </c>
      <c r="D94" s="217">
        <f>D95+D96+D97</f>
        <v>47830</v>
      </c>
      <c r="E94" s="217">
        <f>E95+E96+E97</f>
        <v>246405.58236705247</v>
      </c>
      <c r="F94" s="217">
        <f>F95+F96+F97</f>
        <v>164829</v>
      </c>
      <c r="G94" s="217">
        <f>G95+G96+G97</f>
        <v>214278</v>
      </c>
    </row>
    <row r="95" spans="1:7" ht="12.75">
      <c r="A95" s="218" t="s">
        <v>94</v>
      </c>
      <c r="B95" s="216"/>
      <c r="C95" s="219">
        <v>86608.98013280898</v>
      </c>
      <c r="D95" s="219">
        <v>36480</v>
      </c>
      <c r="E95" s="219">
        <v>214028.88788688497</v>
      </c>
      <c r="F95" s="219">
        <v>129811</v>
      </c>
      <c r="G95" s="219">
        <v>168917</v>
      </c>
    </row>
    <row r="96" spans="1:7" ht="12.75">
      <c r="A96" s="218" t="s">
        <v>95</v>
      </c>
      <c r="B96" s="216"/>
      <c r="C96" s="219">
        <v>8868.306918531502</v>
      </c>
      <c r="D96" s="219">
        <v>11251</v>
      </c>
      <c r="E96" s="219">
        <v>32087.9569185315</v>
      </c>
      <c r="F96" s="219">
        <v>34741</v>
      </c>
      <c r="G96" s="219">
        <v>44697</v>
      </c>
    </row>
    <row r="97" spans="1:7" ht="12.75">
      <c r="A97" s="220" t="s">
        <v>96</v>
      </c>
      <c r="B97" s="221"/>
      <c r="C97" s="219">
        <v>3.5375616359999995</v>
      </c>
      <c r="D97" s="222">
        <v>99</v>
      </c>
      <c r="E97" s="219">
        <v>288.737561636</v>
      </c>
      <c r="F97" s="219">
        <v>277</v>
      </c>
      <c r="G97" s="219">
        <v>664</v>
      </c>
    </row>
    <row r="98" spans="1:7" ht="12.75">
      <c r="A98" s="223" t="s">
        <v>98</v>
      </c>
      <c r="B98" s="213"/>
      <c r="C98" s="214">
        <f>C99+C100+C101</f>
        <v>162248.8246129765</v>
      </c>
      <c r="D98" s="214">
        <f>D99+D100+D101</f>
        <v>103979</v>
      </c>
      <c r="E98" s="214">
        <f>E99+E100+E101</f>
        <v>443481.5823670525</v>
      </c>
      <c r="F98" s="214">
        <f>F99+F100+F101</f>
        <v>305076</v>
      </c>
      <c r="G98" s="214">
        <f>G99+G100+G101</f>
        <v>407614</v>
      </c>
    </row>
    <row r="99" spans="1:7" ht="12.75">
      <c r="A99" s="218" t="s">
        <v>94</v>
      </c>
      <c r="B99" s="216"/>
      <c r="C99" s="219">
        <f aca="true" t="shared" si="0" ref="C99:G101">C91+C95</f>
        <v>150637.98013280897</v>
      </c>
      <c r="D99" s="219">
        <f t="shared" si="0"/>
        <v>89740</v>
      </c>
      <c r="E99" s="219">
        <f t="shared" si="0"/>
        <v>401985.887886885</v>
      </c>
      <c r="F99" s="219">
        <f t="shared" si="0"/>
        <v>261462</v>
      </c>
      <c r="G99" s="219">
        <f t="shared" si="0"/>
        <v>351930</v>
      </c>
    </row>
    <row r="100" spans="1:7" ht="12.75">
      <c r="A100" s="218" t="s">
        <v>95</v>
      </c>
      <c r="B100" s="216"/>
      <c r="C100" s="219">
        <f t="shared" si="0"/>
        <v>11568.306918531502</v>
      </c>
      <c r="D100" s="219">
        <f t="shared" si="0"/>
        <v>14117</v>
      </c>
      <c r="E100" s="219">
        <f t="shared" si="0"/>
        <v>41072.956918531505</v>
      </c>
      <c r="F100" s="219">
        <f t="shared" si="0"/>
        <v>43253</v>
      </c>
      <c r="G100" s="219">
        <f t="shared" si="0"/>
        <v>54907</v>
      </c>
    </row>
    <row r="101" spans="1:7" ht="12.75">
      <c r="A101" s="220" t="s">
        <v>96</v>
      </c>
      <c r="B101" s="221"/>
      <c r="C101" s="219">
        <f t="shared" si="0"/>
        <v>42.537561636</v>
      </c>
      <c r="D101" s="219">
        <f t="shared" si="0"/>
        <v>122</v>
      </c>
      <c r="E101" s="219">
        <f t="shared" si="0"/>
        <v>422.737561636</v>
      </c>
      <c r="F101" s="219">
        <f t="shared" si="0"/>
        <v>361</v>
      </c>
      <c r="G101" s="219">
        <f t="shared" si="0"/>
        <v>777</v>
      </c>
    </row>
    <row r="102" spans="1:7" ht="12.75">
      <c r="A102" s="224" t="s">
        <v>99</v>
      </c>
      <c r="B102" s="225"/>
      <c r="C102" s="226">
        <f>C103+C104</f>
        <v>5801.97619046</v>
      </c>
      <c r="D102" s="226">
        <f>D103+D104</f>
        <v>3245</v>
      </c>
      <c r="E102" s="226">
        <f>E103+E104</f>
        <v>16194.176190459995</v>
      </c>
      <c r="F102" s="226">
        <f>F103+F104</f>
        <v>19161</v>
      </c>
      <c r="G102" s="226">
        <f>G103+G104</f>
        <v>20534</v>
      </c>
    </row>
    <row r="103" spans="1:7" ht="12.75">
      <c r="A103" s="227" t="s">
        <v>28</v>
      </c>
      <c r="B103" s="228"/>
      <c r="C103" s="229">
        <v>3222.6716877599993</v>
      </c>
      <c r="D103" s="229">
        <v>2331</v>
      </c>
      <c r="E103" s="229">
        <v>8932.271687759996</v>
      </c>
      <c r="F103" s="229">
        <v>8902</v>
      </c>
      <c r="G103" s="230">
        <v>11389</v>
      </c>
    </row>
    <row r="104" spans="1:7" ht="12.75">
      <c r="A104" s="231" t="s">
        <v>26</v>
      </c>
      <c r="B104" s="232"/>
      <c r="C104" s="219">
        <v>2579.3045027000007</v>
      </c>
      <c r="D104" s="219">
        <v>914</v>
      </c>
      <c r="E104" s="219">
        <v>7261.904502699999</v>
      </c>
      <c r="F104" s="219">
        <v>10259</v>
      </c>
      <c r="G104" s="233">
        <v>9145</v>
      </c>
    </row>
    <row r="105" spans="1:7" ht="12.75">
      <c r="A105" s="234" t="s">
        <v>100</v>
      </c>
      <c r="B105" s="235"/>
      <c r="C105" s="236">
        <f>C106/C11</f>
        <v>0.06185999209983857</v>
      </c>
      <c r="D105" s="236">
        <f>D106/D11</f>
        <v>0.05040847912544325</v>
      </c>
      <c r="E105" s="236">
        <f>E106/E11</f>
        <v>0.05330378049778967</v>
      </c>
      <c r="F105" s="236">
        <f>F106/F11</f>
        <v>0.06369545900949353</v>
      </c>
      <c r="G105" s="236">
        <v>0.066</v>
      </c>
    </row>
    <row r="106" spans="1:7" ht="12.75">
      <c r="A106" s="237" t="s">
        <v>101</v>
      </c>
      <c r="B106" s="238"/>
      <c r="C106" s="239">
        <f>C107+C108</f>
        <v>9904.210000000001</v>
      </c>
      <c r="D106" s="239">
        <f>D107+D108</f>
        <v>5146</v>
      </c>
      <c r="E106" s="239">
        <f>E107+E108</f>
        <v>23298.21</v>
      </c>
      <c r="F106" s="239">
        <f>F107+F108</f>
        <v>19068</v>
      </c>
      <c r="G106" s="239">
        <f>G107+G108</f>
        <v>26312</v>
      </c>
    </row>
    <row r="107" spans="1:7" ht="12.75">
      <c r="A107" s="218" t="s">
        <v>102</v>
      </c>
      <c r="B107" s="216"/>
      <c r="C107" s="240">
        <v>948</v>
      </c>
      <c r="D107" s="240">
        <v>350</v>
      </c>
      <c r="E107" s="240">
        <v>1538</v>
      </c>
      <c r="F107" s="240">
        <v>1178</v>
      </c>
      <c r="G107" s="240">
        <v>1590</v>
      </c>
    </row>
    <row r="108" spans="1:7" ht="12.75">
      <c r="A108" s="220" t="s">
        <v>103</v>
      </c>
      <c r="B108" s="241"/>
      <c r="C108" s="222">
        <v>8956.210000000001</v>
      </c>
      <c r="D108" s="242">
        <v>4796</v>
      </c>
      <c r="E108" s="243">
        <v>21760.21</v>
      </c>
      <c r="F108" s="243">
        <v>17890</v>
      </c>
      <c r="G108" s="243">
        <v>24722</v>
      </c>
    </row>
  </sheetData>
  <sheetProtection/>
  <mergeCells count="16">
    <mergeCell ref="B63:G63"/>
    <mergeCell ref="B65:G65"/>
    <mergeCell ref="A1:G1"/>
    <mergeCell ref="A2:G2"/>
    <mergeCell ref="A3:G3"/>
    <mergeCell ref="A4:G4"/>
    <mergeCell ref="C6:D6"/>
    <mergeCell ref="E6:F6"/>
    <mergeCell ref="B49:G50"/>
    <mergeCell ref="B52:G52"/>
    <mergeCell ref="B54:G55"/>
    <mergeCell ref="B57:G61"/>
    <mergeCell ref="C67:D67"/>
    <mergeCell ref="E67:F67"/>
    <mergeCell ref="B74:G75"/>
    <mergeCell ref="B77:G77"/>
  </mergeCells>
  <printOptions horizontalCentered="1"/>
  <pageMargins left="0.5" right="0.5" top="0.5" bottom="0.5" header="0.5" footer="0.5"/>
  <pageSetup fitToHeight="2" horizontalDpi="600" verticalDpi="600" orientation="portrait" paperSize="9" scale="70" r:id="rId1"/>
  <rowBreaks count="1" manualBreakCount="1">
    <brk id="8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kirit patel</dc:creator>
  <cp:keywords/>
  <dc:description/>
  <cp:lastModifiedBy>AJAY</cp:lastModifiedBy>
  <cp:lastPrinted>2011-01-31T08:52:43Z</cp:lastPrinted>
  <dcterms:created xsi:type="dcterms:W3CDTF">2011-01-31T07:36:47Z</dcterms:created>
  <dcterms:modified xsi:type="dcterms:W3CDTF">2011-01-31T09:45:01Z</dcterms:modified>
  <cp:category/>
  <cp:version/>
  <cp:contentType/>
  <cp:contentStatus/>
</cp:coreProperties>
</file>