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30" windowHeight="6990"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'[2]BSPL _ 31_03_08'!$B$1:$GH$854</definedName>
    <definedName name="__6Excel_BuiltIn__FilterDatabase_14_8_1_1">'[2]BSPL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'[2]BSPL _ 31_03_08'!$B$91:$BE$159</definedName>
    <definedName name="_133Excel_BuiltIn_Print_Area_6_1_1_1_1_1_1_1_1_1_1_1_1_8_1_1">'[2]BSPL _ 31_03_08'!$B$4:$G$687</definedName>
    <definedName name="_134Excel_BuiltIn_Print_Area_6_1_1_1_1_1_1_1_1_1_1_1_8_1_1">'[2]BSPL _ 31_03_08'!$B$1:$G$684</definedName>
    <definedName name="_135Excel_BuiltIn_Print_Area_6_1_1_1_1_1_1_1_1_1_1_8_1_1">'[2]BSPL _ 31_03_08'!$B$1:$G$683</definedName>
    <definedName name="_136Excel_BuiltIn_Print_Area_6_1_1_1_1_1_1_1_1_1_8_1_1">'[2]BSPL _ 31_03_08'!$B$1:$G$679</definedName>
    <definedName name="_137Excel_BuiltIn_Print_Area_6_1_1_1_1_1_1_1_1_8_1_1">'[2]BSPL _ 31_03_08'!$B$1:$G$678</definedName>
    <definedName name="_138Excel_BuiltIn_Print_Area_6_1_1_1_1_1_1_1_8_1_1">'[2]BSPL _ 31_03_08'!$B$1:$G$680</definedName>
    <definedName name="_139Excel_BuiltIn_Print_Area_6_1_1_1_1_1_1_8_1_1">'[2]BSPL _ 31_03_08'!$B$7:$G$679</definedName>
    <definedName name="_13Excel_BuiltIn_Print_Area_1_1_1_1_4_1_1">"#REF!"</definedName>
    <definedName name="_140Excel_BuiltIn_Print_Area_6_1_1_1_1_1_8_1_1">'[2]BSPL _ 31_03_08'!$B$7:$G$680</definedName>
    <definedName name="_141Excel_BuiltIn_Print_Area_6_1_1_1_1_8_1_1">'[2]BSPL _ 31_03_08'!$B$7:$G$689</definedName>
    <definedName name="_142Excel_BuiltIn_Print_Area_6_1_1_1_8_1_1">'[2]BSPL _ 31_03_08'!$B$7:$G$682</definedName>
    <definedName name="_143Excel_BuiltIn_Print_Area_6_1_1_8_1_1">'[2]BSPL _ 31_03_08'!$B$7:$G$690</definedName>
    <definedName name="_144Excel_BuiltIn_Print_Area_6_1_8_1_1">'[2]BSPL _ 31_03_08'!$B$7:$G$678</definedName>
    <definedName name="_145Excel_BuiltIn_Print_Area_6_1_8_1_1_1">'[2]BSPL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'[2]BSPL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'[2]BSPL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'[2]BSPL _ 31_03_08'!$B$1:$Y$688</definedName>
    <definedName name="_59Excel_BuiltIn_Print_Area_5_1_1_1_1_1_1_1_1_1_1_1_1_1_1_8_1_1">'[2]BSPL _ 31_03_08'!$B$1:$Y$643</definedName>
    <definedName name="_60Excel_BuiltIn_Print_Area_5_1_1_1_1_1_1_1_1_1_1_1_1_1_8_1_1">'[2]BSPL _ 31_03_08'!$B$1:$Y$626</definedName>
    <definedName name="_61Excel_BuiltIn_Print_Area_5_1_1_1_1_1_1_1_1_1_1_1_1_8_1_1">'[2]BSPL _ 31_03_08'!$B$1:$Y$600</definedName>
    <definedName name="_62Excel_BuiltIn_Print_Area_5_1_1_1_1_1_1_1_1_1_1_1_8_1_1">'[2]BSPL _ 31_03_08'!$B$1:$AG$688</definedName>
    <definedName name="_63Excel_BuiltIn_Print_Area_5_1_1_1_1_1_1_1_1_1_1_8_1_1">'[2]BSPL _ 31_03_08'!$B$1:$AG$687</definedName>
    <definedName name="_64Excel_BuiltIn_Print_Area_5_1_1_1_1_1_1_1_1_1_8_1_1">'[2]BSPL _ 31_03_08'!$B$1:$AG$685</definedName>
    <definedName name="_65Excel_BuiltIn_Print_Area_5_1_1_1_1_1_1_1_1_8_1_1">'[2]BSPL _ 31_03_08'!$B$1:$AG$683</definedName>
    <definedName name="_66Excel_BuiltIn_Print_Area_5_1_1_1_1_1_1_1_8_1_1">'[2]BSPL _ 31_03_08'!$B$1:$AG$675</definedName>
    <definedName name="_67Excel_BuiltIn_Print_Area_5_1_1_1_1_1_1_8_1_1">'[2]BSPL _ 31_03_08'!$B$1:$AG$672</definedName>
    <definedName name="_68Excel_BuiltIn_Print_Area_5_1_1_1_1_1_8_1_1">'[2]BSPL _ 31_03_08'!$B$558:$BE$687</definedName>
    <definedName name="_69Excel_BuiltIn_Print_Area_5_1_1_1_1_8_1_1">'[2]BSPL _ 31_03_08'!$B$602:$BE$727</definedName>
    <definedName name="_70Excel_BuiltIn_Print_Area_5_1_1_1_8_1_1">'[2]BSPL _ 31_03_08'!$B$606:$BE$731</definedName>
    <definedName name="_71Excel_BuiltIn_Print_Area_5_1_1_8_1_1">'[2]BSPL _ 31_03_08'!$B$558:$BE$688</definedName>
    <definedName name="_72Excel_BuiltIn_Print_Area_5_1_8_1_1">'[2]BSPL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'[3]Interest 08'!$A$1:$N$33</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ddasdaff">"$#REF!.$A$3:$O$37"</definedName>
    <definedName name="DFDSF">#REF!</definedName>
    <definedName name="dsfd">#REF!</definedName>
    <definedName name="efsd">#REF!</definedName>
    <definedName name="Excel_BuiltIn__FilterDatabase_1">'[2]BSPL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8">#REF!</definedName>
    <definedName name="Excel_BuiltIn__FilterDatabase_1_1_4_8_1">#REF!</definedName>
    <definedName name="Excel_BuiltIn__FilterDatabase_1_1_4_8_1_1">"#REF!"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8">#REF!</definedName>
    <definedName name="Excel_BuiltIn__FilterDatabase_1_4_8_1">#REF!</definedName>
    <definedName name="Excel_BuiltIn__FilterDatabase_1_4_8_1_1">"#REF!"</definedName>
    <definedName name="Excel_BuiltIn__FilterDatabase_1_8">#REF!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'[2]BSPL _ 31_03_08'!$B$1:$GH$854</definedName>
    <definedName name="Excel_BuiltIn__FilterDatabase_14_1_8_1_1">'[4]BSPL _ 31_03_08'!$B$1:$GH$854</definedName>
    <definedName name="Excel_BuiltIn__FilterDatabase_14_14">"$#REF!.$A$1:$GJ$836"</definedName>
    <definedName name="Excel_BuiltIn__FilterDatabase_14_8">#REF!</definedName>
    <definedName name="Excel_BuiltIn__FilterDatabase_14_8_1">'[2]BSPL _ 31_03_08'!$B$1:$GH$854</definedName>
    <definedName name="Excel_BuiltIn__FilterDatabase_14_8_1_1">'[4]BSPL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9">"$#REF!.$B$17:$DE$873"</definedName>
    <definedName name="Excel_BuiltIn__FilterDatabase_7_16">#REF!</definedName>
    <definedName name="Excel_BuiltIn__FilterDatabase_7_16_1">"#REF!"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4_1">"#REF!"</definedName>
    <definedName name="Excel_BuiltIn__FilterDatabase_7_8">'[5]CF_working'!#REF!</definedName>
    <definedName name="Excel_BuiltIn__FilterDatabase_7_8_1">'[5]CF_working'!#REF!</definedName>
    <definedName name="Excel_BuiltIn__FilterDatabase_7_8_1_1">#N/A</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8">#REF!</definedName>
    <definedName name="Excel_BuiltIn_Print_Area_1_1_1_1_1_4_8_1">#REF!</definedName>
    <definedName name="Excel_BuiltIn_Print_Area_1_1_1_1_1_4_8_1_1">"#REF!"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8">#REF!</definedName>
    <definedName name="Excel_BuiltIn_Print_Area_1_1_1_1_4_8_1">#REF!</definedName>
    <definedName name="Excel_BuiltIn_Print_Area_1_1_1_1_4_8_1_1">"#REF!"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4">"$#REF!.$B$5:$P$116"</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8">#REF!</definedName>
    <definedName name="Excel_BuiltIn_Print_Area_1_1_1_4_8_1">#REF!</definedName>
    <definedName name="Excel_BuiltIn_Print_Area_1_1_1_4_8_1_1">"#REF!"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4">"$#REF!.$B$5:$P$116"</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8">#REF!</definedName>
    <definedName name="Excel_BuiltIn_Print_Area_1_1_4_8_1">#REF!</definedName>
    <definedName name="Excel_BuiltIn_Print_Area_1_1_4_8_1_1">"#REF!"</definedName>
    <definedName name="Excel_BuiltIn_Print_Area_1_1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2_1">'[1]R_d Exp_ Details june 11'!#REF!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9">"$#REF!.$A$2:$A$107"</definedName>
    <definedName name="Excel_BuiltIn_Print_Area_12_1_14">"$#REF!.$A$3:$B$28"</definedName>
    <definedName name="Excel_BuiltIn_Print_Area_12_1_16">'[6]R_d Exp_ Details 08'!#REF!</definedName>
    <definedName name="Excel_BuiltIn_Print_Area_12_1_17">"$#REF!.$A$3:$B$28"</definedName>
    <definedName name="Excel_BuiltIn_Print_Area_12_1_20">'[7]R_d Exp_ Details 08'!#REF!</definedName>
    <definedName name="Excel_BuiltIn_Print_Area_12_1_27">'[8]R_d Exp_ Details 08'!#REF!</definedName>
    <definedName name="Excel_BuiltIn_Print_Area_12_1_4">'[6]R_d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8">#REF!</definedName>
    <definedName name="Excel_BuiltIn_Print_Area_16_1_1_8_1">'[2]BSPL _ 31_03_08'!$B$7:$G$688</definedName>
    <definedName name="Excel_BuiltIn_Print_Area_16_1_1_8_1_1">'[4]BSPL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9">"$#REF!.$A$1:$A$83"</definedName>
    <definedName name="Excel_BuiltIn_Print_Area_17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8">#REF!</definedName>
    <definedName name="Excel_BuiltIn_Print_Area_18_1_1_1_1_8_1">#REF!</definedName>
    <definedName name="Excel_BuiltIn_Print_Area_18_1_1_1_1_8_1_1">"#REF!"</definedName>
    <definedName name="Excel_BuiltIn_Print_Area_18_1_1_1_14">#REF!</definedName>
    <definedName name="Excel_BuiltIn_Print_Area_18_1_1_1_14_1">#REF!</definedName>
    <definedName name="Excel_BuiltIn_Print_Area_18_1_1_1_14_1_1">"#REF!"</definedName>
    <definedName name="Excel_BuiltIn_Print_Area_18_1_1_1_8">#REF!</definedName>
    <definedName name="Excel_BuiltIn_Print_Area_18_1_1_1_8_1">#REF!</definedName>
    <definedName name="Excel_BuiltIn_Print_Area_18_1_1_1_8_1_1">"#REF!"</definedName>
    <definedName name="Excel_BuiltIn_Print_Area_18_1_1_14">#REF!</definedName>
    <definedName name="Excel_BuiltIn_Print_Area_18_1_1_14_1">#REF!</definedName>
    <definedName name="Excel_BuiltIn_Print_Area_18_1_1_14_1_1">"#REF!"</definedName>
    <definedName name="Excel_BuiltIn_Print_Area_18_1_1_2">"$#REF!.$A$1:$G$94"</definedName>
    <definedName name="Excel_BuiltIn_Print_Area_18_1_1_8">#REF!</definedName>
    <definedName name="Excel_BuiltIn_Print_Area_18_1_1_8_1">#REF!</definedName>
    <definedName name="Excel_BuiltIn_Print_Area_18_1_1_8_1_1">"#REF!"</definedName>
    <definedName name="Excel_BuiltIn_Print_Area_18_1_14">#REF!</definedName>
    <definedName name="Excel_BuiltIn_Print_Area_18_1_14_1">#REF!</definedName>
    <definedName name="Excel_BuiltIn_Print_Area_18_1_14_1_1">"#REF!"</definedName>
    <definedName name="Excel_BuiltIn_Print_Area_18_1_8">#REF!</definedName>
    <definedName name="Excel_BuiltIn_Print_Area_18_1_8_1">#REF!</definedName>
    <definedName name="Excel_BuiltIn_Print_Area_18_1_8_1_1">"#REF!"</definedName>
    <definedName name="Excel_BuiltIn_Print_Area_18_14">"$#REF!.$A$2:$A$109"</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4">#REF!</definedName>
    <definedName name="Excel_BuiltIn_Print_Area_19_1_4">#REF!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4">"$#REF!.$B$211:$H$229"</definedName>
    <definedName name="Excel_BuiltIn_Print_Area_4_1_8">#REF!</definedName>
    <definedName name="Excel_BuiltIn_Print_Area_4_1_8_1">#REF!</definedName>
    <definedName name="Excel_BuiltIn_Print_Area_4_1_8_1_1">"#REF!"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'[2]BSPL _ 31_03_08'!$B$1:$Y$688</definedName>
    <definedName name="Excel_BuiltIn_Print_Area_5_1_1_1_1_1_1_1_1_1_1_1_1_1_1_1_8_1_1">'[4]BSPL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'[2]BSPL _ 31_03_08'!$B$1:$Y$643</definedName>
    <definedName name="Excel_BuiltIn_Print_Area_5_1_1_1_1_1_1_1_1_1_1_1_1_1_1_8_1_1">'[4]BSPL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'[2]BSPL _ 31_03_08'!$B$1:$Y$626</definedName>
    <definedName name="Excel_BuiltIn_Print_Area_5_1_1_1_1_1_1_1_1_1_1_1_1_1_8_1_1">'[4]BSPL _ 31_03_08'!$B$1:$Y$626</definedName>
    <definedName name="Excel_BuiltIn_Print_Area_5_1_1_1_1_1_1_1_1_1_1_1_1_14">"$#REF!.$A$1:$AF$670"</definedName>
    <definedName name="Excel_BuiltIn_Print_Area_5_1_1_1_1_1_1_1_1_1_1_1_1_8">#REF!</definedName>
    <definedName name="Excel_BuiltIn_Print_Area_5_1_1_1_1_1_1_1_1_1_1_1_1_8_1">'[2]BSPL _ 31_03_08'!$B$1:$Y$600</definedName>
    <definedName name="Excel_BuiltIn_Print_Area_5_1_1_1_1_1_1_1_1_1_1_1_1_8_1_1">'[4]BSPL _ 31_03_08'!$B$1:$Y$600</definedName>
    <definedName name="Excel_BuiltIn_Print_Area_5_1_1_1_1_1_1_1_1_1_1_1_14">"$#REF!.$A$1:$AF$669"</definedName>
    <definedName name="Excel_BuiltIn_Print_Area_5_1_1_1_1_1_1_1_1_1_1_1_8">#REF!</definedName>
    <definedName name="Excel_BuiltIn_Print_Area_5_1_1_1_1_1_1_1_1_1_1_1_8_1">'[2]BSPL _ 31_03_08'!$B$1:$AG$688</definedName>
    <definedName name="Excel_BuiltIn_Print_Area_5_1_1_1_1_1_1_1_1_1_1_1_8_1_1">'[4]BSPL _ 31_03_08'!$B$1:$AG$688</definedName>
    <definedName name="Excel_BuiltIn_Print_Area_5_1_1_1_1_1_1_1_1_1_1_14">"$#REF!.$A$1:$AF$667"</definedName>
    <definedName name="Excel_BuiltIn_Print_Area_5_1_1_1_1_1_1_1_1_1_1_8">#REF!</definedName>
    <definedName name="Excel_BuiltIn_Print_Area_5_1_1_1_1_1_1_1_1_1_1_8_1">'[2]BSPL _ 31_03_08'!$B$1:$AG$687</definedName>
    <definedName name="Excel_BuiltIn_Print_Area_5_1_1_1_1_1_1_1_1_1_1_8_1_1">'[4]BSPL _ 31_03_08'!$B$1:$AG$687</definedName>
    <definedName name="Excel_BuiltIn_Print_Area_5_1_1_1_1_1_1_1_1_1_14">"$#REF!.$A$1:$AF$665"</definedName>
    <definedName name="Excel_BuiltIn_Print_Area_5_1_1_1_1_1_1_1_1_1_8">#REF!</definedName>
    <definedName name="Excel_BuiltIn_Print_Area_5_1_1_1_1_1_1_1_1_1_8_1">'[2]BSPL _ 31_03_08'!$B$1:$AG$685</definedName>
    <definedName name="Excel_BuiltIn_Print_Area_5_1_1_1_1_1_1_1_1_1_8_1_1">'[4]BSPL _ 31_03_08'!$B$1:$AG$685</definedName>
    <definedName name="Excel_BuiltIn_Print_Area_5_1_1_1_1_1_1_1_1_14">"$#REF!.$A$1:$AF$657"</definedName>
    <definedName name="Excel_BuiltIn_Print_Area_5_1_1_1_1_1_1_1_1_8">#REF!</definedName>
    <definedName name="Excel_BuiltIn_Print_Area_5_1_1_1_1_1_1_1_1_8_1">'[2]BSPL _ 31_03_08'!$B$1:$AG$683</definedName>
    <definedName name="Excel_BuiltIn_Print_Area_5_1_1_1_1_1_1_1_1_8_1_1">'[4]BSPL _ 31_03_08'!$B$1:$AG$683</definedName>
    <definedName name="Excel_BuiltIn_Print_Area_5_1_1_1_1_1_1_1_14">"$#REF!.$A$1:$AF$655"</definedName>
    <definedName name="Excel_BuiltIn_Print_Area_5_1_1_1_1_1_1_1_8">#REF!</definedName>
    <definedName name="Excel_BuiltIn_Print_Area_5_1_1_1_1_1_1_1_8_1">'[2]BSPL _ 31_03_08'!$B$1:$AG$675</definedName>
    <definedName name="Excel_BuiltIn_Print_Area_5_1_1_1_1_1_1_1_8_1_1">'[4]BSPL _ 31_03_08'!$B$1:$AG$675</definedName>
    <definedName name="Excel_BuiltIn_Print_Area_5_1_1_1_1_1_1_14">"$#REF!.$A$560:$AV$669"</definedName>
    <definedName name="Excel_BuiltIn_Print_Area_5_1_1_1_1_1_1_8">#REF!</definedName>
    <definedName name="Excel_BuiltIn_Print_Area_5_1_1_1_1_1_1_8_1">'[2]BSPL _ 31_03_08'!$B$1:$AG$672</definedName>
    <definedName name="Excel_BuiltIn_Print_Area_5_1_1_1_1_1_1_8_1_1">'[4]BSPL _ 31_03_08'!$B$1:$AG$672</definedName>
    <definedName name="Excel_BuiltIn_Print_Area_5_1_1_1_1_1_14">"$#REF!.$A$595:$AV$709"</definedName>
    <definedName name="Excel_BuiltIn_Print_Area_5_1_1_1_1_1_8">#REF!</definedName>
    <definedName name="Excel_BuiltIn_Print_Area_5_1_1_1_1_1_8_1">'[2]BSPL _ 31_03_08'!$B$558:$BE$687</definedName>
    <definedName name="Excel_BuiltIn_Print_Area_5_1_1_1_1_1_8_1_1">'[4]BSPL _ 31_03_08'!$B$558:$BE$687</definedName>
    <definedName name="Excel_BuiltIn_Print_Area_5_1_1_1_1_14">"$#REF!.$A$599:$AV$713"</definedName>
    <definedName name="Excel_BuiltIn_Print_Area_5_1_1_1_1_8">#REF!</definedName>
    <definedName name="Excel_BuiltIn_Print_Area_5_1_1_1_1_8_1">'[2]BSPL _ 31_03_08'!$B$602:$BE$727</definedName>
    <definedName name="Excel_BuiltIn_Print_Area_5_1_1_1_1_8_1_1">'[4]BSPL _ 31_03_08'!$B$602:$BE$727</definedName>
    <definedName name="Excel_BuiltIn_Print_Area_5_1_1_1_14">"$#REF!.$A$560:$AV$670"</definedName>
    <definedName name="Excel_BuiltIn_Print_Area_5_1_1_1_8">#REF!</definedName>
    <definedName name="Excel_BuiltIn_Print_Area_5_1_1_1_8_1">'[2]BSPL _ 31_03_08'!$B$606:$BE$731</definedName>
    <definedName name="Excel_BuiltIn_Print_Area_5_1_1_1_8_1_1">'[4]BSPL _ 31_03_08'!$B$606:$BE$731</definedName>
    <definedName name="Excel_BuiltIn_Print_Area_5_1_1_14">"$#REF!.$A$1:$CE$669"</definedName>
    <definedName name="Excel_BuiltIn_Print_Area_5_1_1_8">#REF!</definedName>
    <definedName name="Excel_BuiltIn_Print_Area_5_1_1_8_1">'[2]BSPL _ 31_03_08'!$B$558:$BE$688</definedName>
    <definedName name="Excel_BuiltIn_Print_Area_5_1_1_8_1_1">'[4]BSPL _ 31_03_08'!$B$558:$BE$688</definedName>
    <definedName name="Excel_BuiltIn_Print_Area_5_1_14">"$#REF!.$A$1:$E$24"</definedName>
    <definedName name="Excel_BuiltIn_Print_Area_5_1_8">#REF!</definedName>
    <definedName name="Excel_BuiltIn_Print_Area_5_1_8_1">'[2]BSPL _ 31_03_08'!$B$1:$CC$687</definedName>
    <definedName name="Excel_BuiltIn_Print_Area_5_1_8_1_1">'[4]BSPL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2">"$#REF!.$A$1:$U$223"</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2">"$#REF!.$A$1:$U$205"</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2">"$#REF!.$A$1:$U$190"</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2">"$#REF!.$A$108:$U$115"</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4">"$#REF!.$A$116:$G$133"</definedName>
    <definedName name="Excel_BuiltIn_Print_Area_6_1_1_1_1_1_1_1_1_1_1_1_1_1_8">#REF!</definedName>
    <definedName name="Excel_BuiltIn_Print_Area_6_1_1_1_1_1_1_1_1_1_1_1_1_1_8_1">'[2]BSPL _ 31_03_08'!$B$91:$BE$159</definedName>
    <definedName name="Excel_BuiltIn_Print_Area_6_1_1_1_1_1_1_1_1_1_1_1_1_1_8_1_1">'[4]BSPL _ 31_03_08'!$B$91:$BE$159</definedName>
    <definedName name="Excel_BuiltIn_Print_Area_6_1_1_1_1_1_1_1_1_1_1_1_1_14">"$#REF!.$A$1:$H$229"</definedName>
    <definedName name="Excel_BuiltIn_Print_Area_6_1_1_1_1_1_1_1_1_1_1_1_1_8">#REF!</definedName>
    <definedName name="Excel_BuiltIn_Print_Area_6_1_1_1_1_1_1_1_1_1_1_1_1_8_1">'[2]BSPL _ 31_03_08'!$B$4:$G$687</definedName>
    <definedName name="Excel_BuiltIn_Print_Area_6_1_1_1_1_1_1_1_1_1_1_1_1_8_1_1">'[4]BSPL _ 31_03_08'!$B$4:$G$687</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'[2]BSPL _ 31_03_08'!$B$1:$G$684</definedName>
    <definedName name="Excel_BuiltIn_Print_Area_6_1_1_1_1_1_1_1_1_1_1_1_8_1_1">'[4]BSPL _ 31_03_08'!$B$1:$G$684</definedName>
    <definedName name="Excel_BuiltIn_Print_Area_6_1_1_1_1_1_1_1_1_1_1_14">"$#REF!.$A$1:$H$217"</definedName>
    <definedName name="Excel_BuiltIn_Print_Area_6_1_1_1_1_1_1_1_1_1_1_2">"$#REF!.$A$1:$H$214"</definedName>
    <definedName name="Excel_BuiltIn_Print_Area_6_1_1_1_1_1_1_1_1_1_1_8">#REF!</definedName>
    <definedName name="Excel_BuiltIn_Print_Area_6_1_1_1_1_1_1_1_1_1_1_8_1">'[2]BSPL _ 31_03_08'!$B$1:$G$683</definedName>
    <definedName name="Excel_BuiltIn_Print_Area_6_1_1_1_1_1_1_1_1_1_1_8_1_1">'[4]BSPL _ 31_03_08'!$B$1:$G$683</definedName>
    <definedName name="Excel_BuiltIn_Print_Area_6_1_1_1_1_1_1_1_1_1_14">"$#REF!.$A$1:$H$215"</definedName>
    <definedName name="Excel_BuiltIn_Print_Area_6_1_1_1_1_1_1_1_1_1_2">"$#REF!.$A$1:$H$194"</definedName>
    <definedName name="Excel_BuiltIn_Print_Area_6_1_1_1_1_1_1_1_1_1_8">#REF!</definedName>
    <definedName name="Excel_BuiltIn_Print_Area_6_1_1_1_1_1_1_1_1_1_8_1">'[2]BSPL _ 31_03_08'!$B$1:$G$679</definedName>
    <definedName name="Excel_BuiltIn_Print_Area_6_1_1_1_1_1_1_1_1_1_8_1_1">'[4]BSPL _ 31_03_08'!$B$1:$G$679</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'[2]BSPL _ 31_03_08'!$B$1:$G$678</definedName>
    <definedName name="Excel_BuiltIn_Print_Area_6_1_1_1_1_1_1_1_1_8_1_1">'[4]BSPL _ 31_03_08'!$B$1:$G$678</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'[2]BSPL _ 31_03_08'!$B$1:$G$680</definedName>
    <definedName name="Excel_BuiltIn_Print_Area_6_1_1_1_1_1_1_1_8_1_1">'[4]BSPL _ 31_03_08'!$B$1:$G$680</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'[2]BSPL _ 31_03_08'!$B$7:$G$679</definedName>
    <definedName name="Excel_BuiltIn_Print_Area_6_1_1_1_1_1_1_8_1_1">'[4]BSPL _ 31_03_08'!$B$7:$G$679</definedName>
    <definedName name="Excel_BuiltIn_Print_Area_6_1_1_1_1_1_14">"$#REF!.$A$1:$G$218"</definedName>
    <definedName name="Excel_BuiltIn_Print_Area_6_1_1_1_1_1_2">"$#REF!.$A$1:$G$215"</definedName>
    <definedName name="Excel_BuiltIn_Print_Area_6_1_1_1_1_1_8">#REF!</definedName>
    <definedName name="Excel_BuiltIn_Print_Area_6_1_1_1_1_1_8_1">'[2]BSPL _ 31_03_08'!$B$7:$G$680</definedName>
    <definedName name="Excel_BuiltIn_Print_Area_6_1_1_1_1_1_8_1_1">'[4]BSPL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'[2]BSPL _ 31_03_08'!$B$7:$G$689</definedName>
    <definedName name="Excel_BuiltIn_Print_Area_6_1_1_1_1_8_1_1">'[4]BSPL _ 31_03_08'!$B$7:$G$689</definedName>
    <definedName name="Excel_BuiltIn_Print_Area_6_1_1_1_14">"$#REF!.$A$1:$G$215"</definedName>
    <definedName name="Excel_BuiltIn_Print_Area_6_1_1_1_8">#REF!</definedName>
    <definedName name="Excel_BuiltIn_Print_Area_6_1_1_1_8_1">'[2]BSPL _ 31_03_08'!$B$7:$G$682</definedName>
    <definedName name="Excel_BuiltIn_Print_Area_6_1_1_1_8_1_1">'[4]BSPL _ 31_03_08'!$B$7:$G$682</definedName>
    <definedName name="Excel_BuiltIn_Print_Area_6_1_1_14">"$#REF!.$A$84:$AV$151"</definedName>
    <definedName name="Excel_BuiltIn_Print_Area_6_1_1_2">"$#REF!.$A$7:$F$688"</definedName>
    <definedName name="Excel_BuiltIn_Print_Area_6_1_1_8">#REF!</definedName>
    <definedName name="Excel_BuiltIn_Print_Area_6_1_1_8_1">'[2]BSPL _ 31_03_08'!$B$7:$G$690</definedName>
    <definedName name="Excel_BuiltIn_Print_Area_6_1_1_8_1_1">'[4]BSPL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'[2]BSPL _ 31_03_08'!$B$7:$G$678</definedName>
    <definedName name="Excel_BuiltIn_Print_Area_6_1_8_1_1">'[2]BSPL _ 31_03_08'!$B$7:$G$681</definedName>
    <definedName name="Excel_BuiltIn_Print_Area_6_1_8_1_1_1">'[4]BSPL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8">#REF!</definedName>
    <definedName name="Excel_BuiltIn_Print_Area_7_1_1_1_1_8_1">#REF!</definedName>
    <definedName name="Excel_BuiltIn_Print_Area_7_1_1_1_1_8_1_1">"#REF!"</definedName>
    <definedName name="Excel_BuiltIn_Print_Area_7_1_1_1_14">#REF!</definedName>
    <definedName name="Excel_BuiltIn_Print_Area_7_1_1_1_14_1">#REF!</definedName>
    <definedName name="Excel_BuiltIn_Print_Area_7_1_1_1_14_1_1">"#REF!"</definedName>
    <definedName name="Excel_BuiltIn_Print_Area_7_1_1_1_8">#REF!</definedName>
    <definedName name="Excel_BuiltIn_Print_Area_7_1_1_1_8_1">#REF!</definedName>
    <definedName name="Excel_BuiltIn_Print_Area_7_1_1_1_8_1_1">"#REF!"</definedName>
    <definedName name="Excel_BuiltIn_Print_Area_7_1_1_14">#REF!</definedName>
    <definedName name="Excel_BuiltIn_Print_Area_7_1_1_14_1">#REF!</definedName>
    <definedName name="Excel_BuiltIn_Print_Area_7_1_1_14_1_1">"#REF!"</definedName>
    <definedName name="Excel_BuiltIn_Print_Area_7_1_1_8">#REF!</definedName>
    <definedName name="Excel_BuiltIn_Print_Area_7_1_1_8_1">#REF!</definedName>
    <definedName name="Excel_BuiltIn_Print_Area_7_1_1_8_1_1">"#REF!"</definedName>
    <definedName name="Excel_BuiltIn_Print_Area_7_1_14">#REF!</definedName>
    <definedName name="Excel_BuiltIn_Print_Area_7_1_14_1">#REF!</definedName>
    <definedName name="Excel_BuiltIn_Print_Area_7_1_14_1_1">"#REF!"</definedName>
    <definedName name="Excel_BuiltIn_Print_Area_7_1_8">#REF!</definedName>
    <definedName name="Excel_BuiltIn_Print_Area_7_1_8_1">#REF!</definedName>
    <definedName name="Excel_BuiltIn_Print_Area_7_1_8_1_1">"#REF!"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9">"$#REF!.$#REF!$#REF!:$#REF!$#REF!"</definedName>
    <definedName name="Excel_BuiltIn_Print_Area_8_1_1_1_4">#REF!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8">#REF!</definedName>
    <definedName name="Excel_BuiltIn_Print_Titles_5_8_1">'[2]BSPL _ 31_03_08'!$B$1:$IP$10</definedName>
    <definedName name="Excel_BuiltIn_Print_Titles_5_8_1_1">'[4]BSPL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_1">'[2]BSPL _ 31_03_08'!$B:$C</definedName>
    <definedName name="Excel_BuiltIn_Print_Titles_8_1_1">'[4]BSPL _ 31_03_08'!$B:$C</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safasf">#REF!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'[9]base_04_05'!#REF!</definedName>
    <definedName name="LOC_8_1">'[10]base_04_05'!#REF!</definedName>
    <definedName name="LOC_8_1_1">#N/A</definedName>
    <definedName name="LOC_8_16">'[11]base_04_05'!#REF!</definedName>
    <definedName name="LOC_8_20">'[12]base_04_05'!#REF!</definedName>
    <definedName name="LOC_8_27">'[13]base_04_05'!#REF!</definedName>
    <definedName name="LOC_8_4">'[11]base_04_05'!#REF!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_xlnm.Print_Area" localSheetId="0">'Consolidated'!$B$1:$F$111</definedName>
    <definedName name="_xlnm.Print_Titles" localSheetId="0">'Consolidated'!$1:$8</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DFDSF">#REF!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s>
  <calcPr fullCalcOnLoad="1"/>
</workbook>
</file>

<file path=xl/sharedStrings.xml><?xml version="1.0" encoding="utf-8"?>
<sst xmlns="http://schemas.openxmlformats.org/spreadsheetml/2006/main" count="161" uniqueCount="99">
  <si>
    <t>Sun Pharmaceutical Industries Limited</t>
  </si>
  <si>
    <t>Regd. Office : Sun Pharma Advanced Research Centre, Tandalja, Vadodara - 390020</t>
  </si>
  <si>
    <t>Corporate Office : Acme Plaza, Andheri-Kurla Road, Andheri (E), Mumbai - 400059</t>
  </si>
  <si>
    <t>Consolidated Unaudited Financial Results for the Quarter ended June 30, 2011</t>
  </si>
  <si>
    <r>
      <t>(</t>
    </r>
    <r>
      <rPr>
        <b/>
        <sz val="10"/>
        <rFont val="Rupee Foradian"/>
        <family val="2"/>
      </rPr>
      <t>`</t>
    </r>
    <r>
      <rPr>
        <b/>
        <sz val="10"/>
        <rFont val="Arial"/>
        <family val="2"/>
      </rPr>
      <t xml:space="preserve"> In Lakhs)</t>
    </r>
  </si>
  <si>
    <t>Quarter ended</t>
  </si>
  <si>
    <t>Year ended</t>
  </si>
  <si>
    <t>30.06.11</t>
  </si>
  <si>
    <t>30.06.10</t>
  </si>
  <si>
    <t>31.03.11</t>
  </si>
  <si>
    <t>Unaudited</t>
  </si>
  <si>
    <t>Audited</t>
  </si>
  <si>
    <t>Income</t>
  </si>
  <si>
    <t>Net Sales / Income from Operations</t>
  </si>
  <si>
    <t>Total Income</t>
  </si>
  <si>
    <t>Expenditure</t>
  </si>
  <si>
    <t>(Increase) / Decrease in Stock in Trade and work in progress</t>
  </si>
  <si>
    <t>Consumption of Materials</t>
  </si>
  <si>
    <t>Purchase of Traded Goods</t>
  </si>
  <si>
    <t>Employees' Cost</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</si>
  <si>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</si>
  <si>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</si>
  <si>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</si>
  <si>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</si>
  <si>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</si>
  <si>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</si>
  <si>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</si>
  <si>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</si>
  <si>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</si>
  <si>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</si>
  <si>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</si>
  <si>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</si>
  <si>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 xml:space="preserve">Paid-up Equity Share Capital </t>
  </si>
  <si>
    <r>
      <t xml:space="preserve">Equity Shares - Face Value </t>
    </r>
    <r>
      <rPr>
        <sz val="10"/>
        <rFont val="Rupee Foradian"/>
        <family val="2"/>
      </rPr>
      <t>`</t>
    </r>
    <r>
      <rPr>
        <sz val="10"/>
        <rFont val="Arial"/>
        <family val="2"/>
      </rPr>
      <t xml:space="preserve"> 1 each (Previous quarter</t>
    </r>
    <r>
      <rPr>
        <sz val="10"/>
        <rFont val="Rupee Foradian"/>
        <family val="2"/>
      </rPr>
      <t xml:space="preserve"> ` </t>
    </r>
    <r>
      <rPr>
        <sz val="10"/>
        <rFont val="Arial"/>
        <family val="2"/>
      </rPr>
      <t>5 each)</t>
    </r>
  </si>
  <si>
    <t>Reserves excluding Revaluation Reserve (As per last Audited Balance Sheet)</t>
  </si>
  <si>
    <r>
      <t xml:space="preserve">Earnings Per Share of </t>
    </r>
    <r>
      <rPr>
        <b/>
        <sz val="10"/>
        <rFont val="Rupee Foradian"/>
        <family val="2"/>
      </rPr>
      <t>`</t>
    </r>
    <r>
      <rPr>
        <b/>
        <sz val="10"/>
        <rFont val="Arial"/>
        <family val="2"/>
      </rPr>
      <t xml:space="preserve"> 1 each </t>
    </r>
    <r>
      <rPr>
        <b/>
        <sz val="10"/>
        <rFont val="Rupee Foradian"/>
        <family val="2"/>
      </rPr>
      <t>- in ` (Basic &amp; Diluted)</t>
    </r>
  </si>
  <si>
    <t>Public Shareholding</t>
  </si>
  <si>
    <r>
      <t>No. of Equity Shares of</t>
    </r>
    <r>
      <rPr>
        <sz val="10"/>
        <rFont val="Rupee Foradian"/>
        <family val="2"/>
      </rPr>
      <t xml:space="preserve"> ` </t>
    </r>
    <r>
      <rPr>
        <sz val="10"/>
        <rFont val="Arial"/>
        <family val="2"/>
      </rPr>
      <t xml:space="preserve">1 each (Previous quarter </t>
    </r>
    <r>
      <rPr>
        <sz val="10"/>
        <rFont val="Rupee Foradian"/>
        <family val="2"/>
      </rPr>
      <t xml:space="preserve">` </t>
    </r>
    <r>
      <rPr>
        <sz val="10"/>
        <rFont val="Arial"/>
        <family val="2"/>
      </rPr>
      <t>5 each)</t>
    </r>
  </si>
  <si>
    <t>Percentage of Shareholding</t>
  </si>
  <si>
    <t>Promoters and Promoter Group Shareholding</t>
  </si>
  <si>
    <t>a)</t>
  </si>
  <si>
    <t>Pledged / Encumbered</t>
  </si>
  <si>
    <t>Percentage of Equity Shares (as a % of the total shareholding of promoters  and promoter group)</t>
  </si>
  <si>
    <t>Percentage of Equity Shares (as a % of the total share capital of the Company)</t>
  </si>
  <si>
    <t>b)</t>
  </si>
  <si>
    <t>Non-encumbered</t>
  </si>
  <si>
    <r>
      <t xml:space="preserve">No. of Equity Shares of </t>
    </r>
    <r>
      <rPr>
        <sz val="10"/>
        <rFont val="Rupee Foradian"/>
        <family val="2"/>
      </rPr>
      <t xml:space="preserve">` </t>
    </r>
    <r>
      <rPr>
        <sz val="10"/>
        <rFont val="Arial"/>
        <family val="2"/>
      </rPr>
      <t xml:space="preserve">1 each (Previous quarter </t>
    </r>
    <r>
      <rPr>
        <sz val="10"/>
        <rFont val="Rupee Foradian"/>
        <family val="2"/>
      </rPr>
      <t xml:space="preserve">` </t>
    </r>
    <r>
      <rPr>
        <sz val="10"/>
        <rFont val="Arial"/>
        <family val="2"/>
      </rPr>
      <t>5 each)</t>
    </r>
  </si>
  <si>
    <t>Percentage of Equity Shares (as a % of the total shareholding of promoters and promoter group)</t>
  </si>
  <si>
    <t>Research &amp; Development Expenses incurred (included above)</t>
  </si>
  <si>
    <t>The above financial results of the Company have been reviewed by the Audit Committee and approved by the Board of Directors at their meeting held on July 28, 2011.</t>
  </si>
  <si>
    <t>Consolidation has been made by applying Accounting Standard 21 – "Consolidated Financial Statements" as notified by Companies (Accounting Standards) Rules, 2006.</t>
  </si>
  <si>
    <r>
      <t xml:space="preserve"> In view of the subdivision of Equity Shares of the Company in the previous year, the earnings per share of </t>
    </r>
    <r>
      <rPr>
        <sz val="10"/>
        <color indexed="8"/>
        <rFont val="Rupee Foradian"/>
        <family val="2"/>
      </rPr>
      <t xml:space="preserve">` </t>
    </r>
    <r>
      <rPr>
        <sz val="10"/>
        <color indexed="8"/>
        <rFont val="Arial"/>
        <family val="2"/>
      </rPr>
      <t>1 each has been restated for the corresponding previous quarter in accordance with Accounting Standard (AS-20) on 'Earnings Per Share" as notified under The Companies (Accounting Standards) Rules, 2006.</t>
    </r>
  </si>
  <si>
    <t>Taro Pharmaceutical Industries Ltd (Taro), a pharmaceutical company, incorporated in Israel became a subsidiary  of the Company on September 20, 2010. The above results for the current quarter includes the results of Taro and it's subsidiaries and therefore are not comparable with the corresponding figures of previous quarter.Taro's financial results are available on its website 'www.taro.com'.</t>
  </si>
  <si>
    <t>In terms of the approval of merger of  Caraco Pharmaceutical Laboratories Ltd (Caraco) with another subsidiary of the Company, Caraco became a wholly owned subsidiary of the Company on June 14, 2011.</t>
  </si>
  <si>
    <t>The Company has only one reportable business segment namely 'Pharmaceuticals'.</t>
  </si>
  <si>
    <t>The standalone financial results for the quarter ended June 30, 2011, which have been subjected to a Limited Review by the Statutory Auditors are available on the Company's website (www.sunpharma.com) and on the websites of BSE (www.bseindia.com) and NSE (www.nseindia.com) and the key information on standalone financial results are as below:</t>
  </si>
  <si>
    <t>Quarter  ended</t>
  </si>
  <si>
    <t>Total Income from operations</t>
  </si>
  <si>
    <t>Profit before Tax</t>
  </si>
  <si>
    <t>Profit after Tax</t>
  </si>
  <si>
    <t>Status of investor  complaints  [in nos.]  during  the quarter,  pursuant to the clause 41 of the listing agreement : 
Opening [0]; Received [11]; Resolved [11]; Closing [0].</t>
  </si>
  <si>
    <t>Figures for the previous quarter / year have been regrouped / reclassified, wherever considered necessary.</t>
  </si>
  <si>
    <t>By Order of the Board</t>
  </si>
  <si>
    <t>Dilip S. Shanghvi</t>
  </si>
  <si>
    <t>Mumbai, July 28, 2011</t>
  </si>
  <si>
    <t>Chairman &amp; Managing Director</t>
  </si>
  <si>
    <t>India Formulations</t>
  </si>
  <si>
    <t>US Formulations</t>
  </si>
  <si>
    <t>ROW Formulations</t>
  </si>
  <si>
    <t>Total Formulations</t>
  </si>
  <si>
    <t>Bulk</t>
  </si>
  <si>
    <t>Others</t>
  </si>
  <si>
    <t>Total Sales</t>
  </si>
  <si>
    <t>Total R&amp;D Expenditure</t>
  </si>
  <si>
    <t>Capital</t>
  </si>
  <si>
    <t>Revenue</t>
  </si>
  <si>
    <t>Unaudited Financial Results for the Quarter ended June 30, 2011</t>
  </si>
  <si>
    <t>(` in Lakhs)</t>
  </si>
  <si>
    <t>30.06.2011</t>
  </si>
  <si>
    <t>30.06.2010</t>
  </si>
  <si>
    <t>31.03.2011</t>
  </si>
  <si>
    <t>Other operating Income</t>
  </si>
  <si>
    <t>Other Operating Income</t>
  </si>
  <si>
    <t>(Increase) / Decrease in Stock in trade and work in progress</t>
  </si>
  <si>
    <t>Net Profit for the period from ordinary activities after tax</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</si>
  <si>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</si>
  <si>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 (Previous quarter </t>
    </r>
    <r>
      <rPr>
        <sz val="10"/>
        <rFont val="Rupee Foradian"/>
        <family val="2"/>
      </rPr>
      <t>`</t>
    </r>
    <r>
      <rPr>
        <sz val="10"/>
        <rFont val="Arial"/>
        <family val="2"/>
      </rPr>
      <t xml:space="preserve"> 5 each)</t>
    </r>
  </si>
  <si>
    <r>
      <t xml:space="preserve">Earnings Per Share of </t>
    </r>
    <r>
      <rPr>
        <b/>
        <sz val="10"/>
        <rFont val="Rupee Foradian"/>
        <family val="2"/>
      </rPr>
      <t>`</t>
    </r>
    <r>
      <rPr>
        <b/>
        <sz val="10"/>
        <rFont val="Arial"/>
        <family val="2"/>
      </rPr>
      <t xml:space="preserve"> 1 each </t>
    </r>
    <r>
      <rPr>
        <b/>
        <sz val="10"/>
        <rFont val="Arial"/>
        <family val="2"/>
      </rPr>
      <t>- in</t>
    </r>
    <r>
      <rPr>
        <b/>
        <sz val="10"/>
        <rFont val="Rupee"/>
        <family val="0"/>
      </rPr>
      <t xml:space="preserve"> `</t>
    </r>
    <r>
      <rPr>
        <b/>
        <sz val="10"/>
        <rFont val="Arial"/>
        <family val="2"/>
      </rPr>
      <t xml:space="preserve"> (Basic &amp; Diluted)</t>
    </r>
  </si>
  <si>
    <r>
      <t xml:space="preserve">No. of Equity Shares of </t>
    </r>
    <r>
      <rPr>
        <sz val="10"/>
        <rFont val="Rupee Foradian"/>
        <family val="2"/>
      </rPr>
      <t>`</t>
    </r>
    <r>
      <rPr>
        <sz val="10"/>
        <rFont val="Arial"/>
        <family val="2"/>
      </rPr>
      <t xml:space="preserve"> 1 each (Previous quarter</t>
    </r>
    <r>
      <rPr>
        <sz val="10"/>
        <rFont val="Rupee Foradian"/>
        <family val="2"/>
      </rPr>
      <t xml:space="preserve"> `</t>
    </r>
    <r>
      <rPr>
        <sz val="10"/>
        <rFont val="Arial"/>
        <family val="2"/>
      </rPr>
      <t xml:space="preserve"> 5 each)</t>
    </r>
  </si>
  <si>
    <t>Research &amp; Development Expenses incurred  (included above)</t>
  </si>
  <si>
    <t>The above financial results of the Company have been reviewed by the Audit Committee and approved by the Board of Directors at their meeting held on July 28, 2011 and have been subjected to a Limited Review by the Statutory Auditors of the Company.</t>
  </si>
  <si>
    <r>
      <t xml:space="preserve">In view of the sub-division of Equity Shares of the Company in the previous year, the Earnings Per Share of </t>
    </r>
    <r>
      <rPr>
        <sz val="10"/>
        <rFont val="Rupee Foradian"/>
        <family val="2"/>
      </rPr>
      <t>`</t>
    </r>
    <r>
      <rPr>
        <sz val="10"/>
        <rFont val="Arial"/>
        <family val="2"/>
      </rPr>
      <t xml:space="preserve"> 1 each has been restated for the corresponding previous quarter in accordance with Accounting Standard (AS-20) on 'Earnings Per Share" as notified under the Companies (Accounting Standards) Rules, 2006.</t>
    </r>
  </si>
  <si>
    <t>In terms of the approval of merger of Caraco Pharmaceutical Laboratories Ltd (Caroco) with a subsidiary of the Company, Caraco became a wholly owned subsidiary of the Company on June 14, 2011.</t>
  </si>
  <si>
    <t>Other Operating Income represents Share of Income from Partnership Firms.</t>
  </si>
  <si>
    <t>Tax Expense includes Current Tax and Deferred Tax.</t>
  </si>
  <si>
    <t>Status of investor  complaints  [in no.s]  during  the quarter,  pursuant to clause 41 of the listing agreement :
Opening [0]; Received [11]; Resolved [11]; Closing [0].</t>
  </si>
  <si>
    <t>By order of the Board</t>
  </si>
  <si>
    <t>Chairman and Managing Director</t>
  </si>
  <si>
    <t>Exchange Rates : $ 1 = Rs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</si>
</sst>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0.0"/>
    <numFmt numFmtId="174" formatCode="#,###.0"/>
    <numFmt numFmtId="175" formatCode="#,##0\ ;&quot; (&quot;#,##0\);&quot; -&quot;#\ ;@\ "/>
    <numFmt numFmtId="176" formatCode="_(* #,##0_);_(* \(#,##0\);_(* &quot;-&quot;??_);_(@_)"/>
    <numFmt numFmtId="177" formatCode="#,##0.00\ ;&quot; (&quot;#,##0.00\);&quot; -&quot;#\ ;@\ "/>
    <numFmt numFmtId="178" formatCode="_(* #,##0.0_);_(* \(#,##0.0\);_(* &quot;-&quot;??_);_(@_)"/>
    <numFmt numFmtId="179" formatCode="#,##0.0\ ;&quot; (&quot;#,##0.0\);&quot; -&quot;#.0\ ;@\ "/>
    <numFmt numFmtId="180" formatCode="_(* #,##0_);_(* \(#,##0\);_(* \-??_);_(@_)"/>
    <numFmt numFmtId="181" formatCode="0.0%"/>
    <numFmt numFmtId="182" formatCode="#,###"/>
    <numFmt numFmtId="183" formatCode="_(* #,##0.00_);_(* \(#,##0.00\);_(* \-??_);_(@_)"/>
    <numFmt numFmtId="184" formatCode="0.00_)"/>
    <numFmt numFmtId="185" formatCode="#,##0.0"/>
    <numFmt numFmtId="186" formatCode="_([$€-2]* #,##0.00_);_([$€-2]* \(#,##0.00\);_([$€-2]* &quot;-&quot;??_)"/>
    <numFmt numFmtId="187" formatCode="_(* #,##0.000_);_(* \(#,##0.000\);_(* &quot;-&quot;??_);_(@_)"/>
  </numFmts>
  <fonts count="53">
    <font>
      <sz val="10"/>
      <name val="Arial"/>
      <family val="2"/>
    </font>
    <font>
      <sz val="14"/>
      <color indexed="8"/>
      <name val="Arial"/>
      <family val="2"/>
    </font>
    <font>
      <sz val="12"/>
      <name val="Times New Roman"/>
      <family val="1"/>
    </font>
    <font>
      <b/>
      <sz val="10"/>
      <name val="Arial"/>
      <family val="2"/>
    </font>
    <font>
      <b/>
      <sz val="10"/>
      <color indexed="8"/>
      <name val="Arial"/>
      <family val="2"/>
    </font>
    <font>
      <b/>
      <sz val="10"/>
      <name val="Rupee Foradian"/>
      <family val="2"/>
    </font>
    <font>
      <sz val="10"/>
      <color indexed="8"/>
      <name val="Arial"/>
      <family val="2"/>
    </font>
    <font>
      <sz val="10"/>
      <name val="Rupee Foradian"/>
      <family val="2"/>
    </font>
    <font>
      <sz val="10"/>
      <color indexed="8"/>
      <name val="Rupee Foradian"/>
      <family val="2"/>
    </font>
    <font>
      <i/>
      <sz val="10"/>
      <color indexed="8"/>
      <name val="Arial"/>
      <family val="2"/>
    </font>
    <font>
      <u val="single"/>
      <sz val="10"/>
      <name val="Arial"/>
      <family val="2"/>
    </font>
    <font>
      <b/>
      <sz val="11"/>
      <name val="Arial"/>
      <family val="2"/>
    </font>
    <font>
      <sz val="11"/>
      <name val="Arial"/>
      <family val="2"/>
    </font>
    <font>
      <b/>
      <sz val="11"/>
      <name val="Rupee Foradian"/>
      <family val="2"/>
    </font>
    <font>
      <sz val="8.5"/>
      <name val="Rupee Foradian"/>
      <family val="2"/>
    </font>
    <font>
      <b/>
      <sz val="10"/>
      <name val="Rupee"/>
      <family val="0"/>
    </font>
    <font>
      <i/>
      <sz val="10"/>
      <name val="Arial"/>
      <family val="2"/>
    </font>
    <font>
      <i/>
      <sz val="11"/>
      <name val="Arial"/>
      <family val="2"/>
    </font>
    <font>
      <sz val="14"/>
      <color indexed="9"/>
      <name val="Arial"/>
      <family val="2"/>
    </font>
    <font>
      <sz val="14"/>
      <color indexed="20"/>
      <name val="Arial"/>
      <family val="2"/>
    </font>
    <font>
      <b/>
      <sz val="14"/>
      <color indexed="52"/>
      <name val="Arial"/>
      <family val="2"/>
    </font>
    <font>
      <b/>
      <sz val="14"/>
      <color indexed="9"/>
      <name val="Arial"/>
      <family val="2"/>
    </font>
    <font>
      <i/>
      <sz val="14"/>
      <color indexed="23"/>
      <name val="Arial"/>
      <family val="2"/>
    </font>
    <font>
      <sz val="14"/>
      <color indexed="17"/>
      <name val="Arial"/>
      <family val="2"/>
    </font>
    <font>
      <b/>
      <sz val="15"/>
      <color indexed="56"/>
      <name val="Arial"/>
      <family val="2"/>
    </font>
    <font>
      <b/>
      <sz val="13"/>
      <color indexed="56"/>
      <name val="Arial"/>
      <family val="2"/>
    </font>
    <font>
      <b/>
      <sz val="11"/>
      <color indexed="56"/>
      <name val="Arial"/>
      <family val="2"/>
    </font>
    <font>
      <sz val="14"/>
      <color indexed="62"/>
      <name val="Arial"/>
      <family val="2"/>
    </font>
    <font>
      <sz val="14"/>
      <color indexed="52"/>
      <name val="Arial"/>
      <family val="2"/>
    </font>
    <font>
      <sz val="14"/>
      <color indexed="60"/>
      <name val="Arial"/>
      <family val="2"/>
    </font>
    <font>
      <sz val="11"/>
      <color indexed="8"/>
      <name val="Calibri"/>
      <family val="2"/>
    </font>
    <font>
      <b/>
      <sz val="14"/>
      <color indexed="63"/>
      <name val="Arial"/>
      <family val="2"/>
    </font>
    <font>
      <b/>
      <sz val="18"/>
      <color indexed="56"/>
      <name val="Cambria"/>
      <family val="2"/>
    </font>
    <font>
      <b/>
      <sz val="14"/>
      <color indexed="8"/>
      <name val="Arial"/>
      <family val="2"/>
    </font>
    <font>
      <sz val="14"/>
      <color indexed="10"/>
      <name val="Arial"/>
      <family val="2"/>
    </font>
    <font>
      <sz val="14"/>
      <color theme="1"/>
      <name val="Arial"/>
      <family val="2"/>
    </font>
    <font>
      <sz val="14"/>
      <color theme="0"/>
      <name val="Arial"/>
      <family val="2"/>
    </font>
    <font>
      <sz val="14"/>
      <color rgb="FF9C0006"/>
      <name val="Arial"/>
      <family val="2"/>
    </font>
    <font>
      <b/>
      <sz val="14"/>
      <color rgb="FFFA7D00"/>
      <name val="Arial"/>
      <family val="2"/>
    </font>
    <font>
      <b/>
      <sz val="14"/>
      <color theme="0"/>
      <name val="Arial"/>
      <family val="2"/>
    </font>
    <font>
      <i/>
      <sz val="14"/>
      <color rgb="FF7F7F7F"/>
      <name val="Arial"/>
      <family val="2"/>
    </font>
    <font>
      <sz val="14"/>
      <color rgb="FF006100"/>
      <name val="Arial"/>
      <family val="2"/>
    </font>
    <font>
      <b/>
      <sz val="15"/>
      <color theme="3"/>
      <name val="Arial"/>
      <family val="2"/>
    </font>
    <font>
      <b/>
      <sz val="13"/>
      <color theme="3"/>
      <name val="Arial"/>
      <family val="2"/>
    </font>
    <font>
      <b/>
      <sz val="11"/>
      <color theme="3"/>
      <name val="Arial"/>
      <family val="2"/>
    </font>
    <font>
      <sz val="14"/>
      <color rgb="FF3F3F76"/>
      <name val="Arial"/>
      <family val="2"/>
    </font>
    <font>
      <sz val="14"/>
      <color rgb="FFFA7D00"/>
      <name val="Arial"/>
      <family val="2"/>
    </font>
    <font>
      <sz val="14"/>
      <color rgb="FF9C6500"/>
      <name val="Arial"/>
      <family val="2"/>
    </font>
    <font>
      <sz val="11"/>
      <color theme="1"/>
      <name val="Calibri"/>
      <family val="2"/>
    </font>
    <font>
      <b/>
      <sz val="14"/>
      <color rgb="FF3F3F3F"/>
      <name val="Arial"/>
      <family val="2"/>
    </font>
    <font>
      <b/>
      <sz val="18"/>
      <color theme="3"/>
      <name val="Cambria"/>
      <family val="2"/>
    </font>
    <font>
      <b/>
      <sz val="14"/>
      <color theme="1"/>
      <name val="Arial"/>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style="thin">
        <color indexed="8"/>
      </right>
      <top/>
      <bottom/>
    </border>
    <border>
      <left/>
      <right style="thin">
        <color indexed="8"/>
      </right>
      <top/>
      <bottom style="thin"/>
    </border>
    <border>
      <left style="thin"/>
      <right/>
      <top style="thin"/>
      <bottom style="thin"/>
    </border>
    <border>
      <left/>
      <right/>
      <top style="thin"/>
      <bottom/>
    </border>
    <border>
      <left>
        <color indexed="63"/>
      </left>
      <right>
        <color indexed="63"/>
      </right>
      <top style="thin"/>
      <bottom style="thin"/>
    </border>
    <border>
      <left/>
      <right style="thin"/>
      <top style="thin"/>
      <bottom style="thin"/>
    </border>
  </borders>
  <cellStyleXfs count="9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7" fontId="0" fillId="0" borderId="0" applyFill="0" applyBorder="0" applyAlignment="0" applyProtection="0"/>
    <xf numFmtId="169" fontId="35" fillId="0" borderId="0" applyFont="0" applyFill="0" applyBorder="0" applyAlignment="0" applyProtection="0"/>
    <xf numFmtId="171" fontId="0" fillId="0" borderId="0" applyFont="0" applyFill="0" applyBorder="0" applyAlignment="0" applyProtection="0"/>
    <xf numFmtId="183" fontId="0" fillId="0" borderId="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0" fontId="35" fillId="0" borderId="0" applyFont="0" applyFill="0" applyBorder="0" applyAlignment="0" applyProtection="0"/>
    <xf numFmtId="168" fontId="35"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186" fontId="2" fillId="0" borderId="0" applyNumberFormat="0" applyFont="0" applyFill="0" applyBorder="0" applyAlignment="0" applyProtection="0"/>
    <xf numFmtId="186" fontId="2" fillId="0" borderId="0" applyNumberFormat="0" applyFont="0" applyFill="0" applyBorder="0" applyAlignment="0" applyProtection="0"/>
    <xf numFmtId="186" fontId="2" fillId="0" borderId="0" applyNumberFormat="0" applyFon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35"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4">
    <xf numFmtId="0" fontId="0" fillId="0" borderId="0" xfId="0" applyAlignment="1">
      <alignment/>
    </xf>
    <xf numFmtId="0" fontId="0" fillId="0" borderId="0" xfId="89" applyFont="1" applyAlignment="1">
      <alignment/>
    </xf>
    <xf numFmtId="0" fontId="0" fillId="0" borderId="10" xfId="89" applyFont="1" applyBorder="1" applyAlignment="1">
      <alignment/>
    </xf>
    <xf numFmtId="0" fontId="0" fillId="0" borderId="11" xfId="89" applyFont="1" applyFill="1" applyBorder="1" applyAlignment="1">
      <alignment horizontal="left"/>
    </xf>
    <xf numFmtId="0" fontId="0" fillId="0" borderId="12" xfId="89" applyFont="1" applyFill="1" applyBorder="1" applyAlignment="1">
      <alignment wrapText="1"/>
    </xf>
    <xf numFmtId="0" fontId="0" fillId="0" borderId="12" xfId="89" applyFont="1" applyFill="1" applyBorder="1" applyAlignment="1">
      <alignment/>
    </xf>
    <xf numFmtId="172" fontId="3" fillId="0" borderId="13" xfId="0" applyNumberFormat="1" applyFont="1" applyFill="1" applyBorder="1" applyAlignment="1">
      <alignment horizontal="right"/>
    </xf>
    <xf numFmtId="0" fontId="0" fillId="0" borderId="14" xfId="89" applyFont="1" applyFill="1" applyBorder="1" applyAlignment="1">
      <alignment horizontal="left"/>
    </xf>
    <xf numFmtId="0" fontId="0" fillId="0" borderId="15" xfId="89" applyFont="1" applyFill="1" applyBorder="1" applyAlignment="1">
      <alignment wrapText="1"/>
    </xf>
    <xf numFmtId="173" fontId="0" fillId="0" borderId="16" xfId="89" applyNumberFormat="1" applyFont="1" applyFill="1" applyBorder="1" applyAlignment="1">
      <alignment horizontal="center"/>
    </xf>
    <xf numFmtId="0" fontId="0" fillId="0" borderId="17" xfId="89" applyFont="1" applyFill="1" applyBorder="1" applyAlignment="1">
      <alignment horizontal="left"/>
    </xf>
    <xf numFmtId="0" fontId="0" fillId="0" borderId="18" xfId="89" applyFont="1" applyFill="1" applyBorder="1" applyAlignment="1">
      <alignment wrapText="1"/>
    </xf>
    <xf numFmtId="174" fontId="6" fillId="0" borderId="19" xfId="88" applyNumberFormat="1" applyFont="1" applyFill="1" applyBorder="1" applyAlignment="1">
      <alignment horizontal="center"/>
      <protection/>
    </xf>
    <xf numFmtId="0" fontId="0" fillId="0" borderId="13" xfId="89" applyFont="1" applyFill="1" applyBorder="1" applyAlignment="1">
      <alignment wrapText="1"/>
    </xf>
    <xf numFmtId="0" fontId="0" fillId="0" borderId="16" xfId="0" applyFill="1" applyBorder="1" applyAlignment="1">
      <alignment horizontal="center" wrapText="1"/>
    </xf>
    <xf numFmtId="174" fontId="6" fillId="0" borderId="16" xfId="88" applyNumberFormat="1" applyFont="1" applyFill="1" applyBorder="1" applyAlignment="1">
      <alignment horizontal="center"/>
      <protection/>
    </xf>
    <xf numFmtId="0" fontId="3" fillId="0" borderId="14" xfId="89" applyFont="1" applyFill="1" applyBorder="1" applyAlignment="1">
      <alignment horizontal="left"/>
    </xf>
    <xf numFmtId="3" fontId="3" fillId="0" borderId="20" xfId="89" applyNumberFormat="1" applyFont="1" applyFill="1" applyBorder="1" applyAlignment="1">
      <alignment horizontal="right"/>
    </xf>
    <xf numFmtId="3" fontId="3" fillId="0" borderId="19" xfId="89" applyNumberFormat="1" applyFont="1" applyFill="1" applyBorder="1" applyAlignment="1">
      <alignment horizontal="right"/>
    </xf>
    <xf numFmtId="0" fontId="0" fillId="0" borderId="17" xfId="89" applyFont="1" applyFill="1" applyBorder="1" applyAlignment="1">
      <alignment horizontal="left" indent="1"/>
    </xf>
    <xf numFmtId="175" fontId="6" fillId="0" borderId="20" xfId="88" applyNumberFormat="1" applyFont="1" applyFill="1" applyBorder="1" applyAlignment="1">
      <alignment/>
      <protection/>
    </xf>
    <xf numFmtId="0" fontId="3" fillId="0" borderId="17" xfId="89" applyFont="1" applyFill="1" applyBorder="1" applyAlignment="1">
      <alignment horizontal="left"/>
    </xf>
    <xf numFmtId="175" fontId="4" fillId="0" borderId="20" xfId="88" applyNumberFormat="1" applyFont="1" applyFill="1" applyBorder="1" applyAlignment="1">
      <alignment/>
      <protection/>
    </xf>
    <xf numFmtId="176" fontId="3" fillId="0" borderId="20" xfId="52" applyNumberFormat="1" applyFont="1" applyFill="1" applyBorder="1" applyAlignment="1">
      <alignment/>
    </xf>
    <xf numFmtId="176" fontId="3" fillId="0" borderId="20" xfId="52" applyNumberFormat="1" applyFont="1" applyFill="1" applyBorder="1" applyAlignment="1">
      <alignment horizontal="right"/>
    </xf>
    <xf numFmtId="176" fontId="0" fillId="0" borderId="20" xfId="52" applyNumberFormat="1" applyFont="1" applyFill="1" applyBorder="1" applyAlignment="1">
      <alignment/>
    </xf>
    <xf numFmtId="176" fontId="0" fillId="0" borderId="20" xfId="52" applyNumberFormat="1" applyFont="1" applyFill="1" applyBorder="1" applyAlignment="1">
      <alignment horizontal="right"/>
    </xf>
    <xf numFmtId="0" fontId="3" fillId="0" borderId="0" xfId="89" applyFont="1" applyAlignment="1">
      <alignment/>
    </xf>
    <xf numFmtId="0" fontId="3" fillId="0" borderId="17" xfId="15" applyFont="1" applyFill="1" applyBorder="1" applyAlignment="1">
      <alignment horizontal="left"/>
    </xf>
    <xf numFmtId="0" fontId="0" fillId="0" borderId="0" xfId="15" applyFont="1" applyFill="1" applyBorder="1" applyAlignment="1">
      <alignment/>
    </xf>
    <xf numFmtId="0" fontId="0" fillId="0" borderId="17" xfId="15" applyFont="1" applyFill="1" applyBorder="1" applyAlignment="1">
      <alignment horizontal="left" indent="1"/>
    </xf>
    <xf numFmtId="0" fontId="0" fillId="0" borderId="0" xfId="15" applyFont="1" applyFill="1" applyBorder="1" applyAlignment="1">
      <alignment/>
    </xf>
    <xf numFmtId="176" fontId="4" fillId="0" borderId="20" xfId="52" applyNumberFormat="1" applyFont="1" applyFill="1" applyBorder="1" applyAlignment="1">
      <alignment horizontal="right"/>
    </xf>
    <xf numFmtId="2" fontId="3" fillId="0" borderId="11" xfId="47" applyNumberFormat="1" applyFont="1" applyFill="1" applyBorder="1" applyAlignment="1">
      <alignment horizontal="left"/>
    </xf>
    <xf numFmtId="178" fontId="0" fillId="0" borderId="13" xfId="47" applyNumberFormat="1" applyFont="1" applyFill="1" applyBorder="1" applyAlignment="1">
      <alignment/>
    </xf>
    <xf numFmtId="179" fontId="4" fillId="0" borderId="21" xfId="88" applyNumberFormat="1" applyFont="1" applyFill="1" applyBorder="1" applyAlignment="1">
      <alignment horizontal="right"/>
      <protection/>
    </xf>
    <xf numFmtId="1" fontId="3" fillId="0" borderId="17" xfId="15" applyNumberFormat="1" applyFont="1" applyFill="1" applyBorder="1" applyAlignment="1">
      <alignment horizontal="left"/>
    </xf>
    <xf numFmtId="1" fontId="3" fillId="0" borderId="0" xfId="15" applyNumberFormat="1" applyFont="1" applyFill="1" applyBorder="1" applyAlignment="1">
      <alignment/>
    </xf>
    <xf numFmtId="178" fontId="3" fillId="0" borderId="20" xfId="52" applyNumberFormat="1" applyFont="1" applyFill="1" applyBorder="1" applyAlignment="1">
      <alignment/>
    </xf>
    <xf numFmtId="178" fontId="3" fillId="0" borderId="18" xfId="52" applyNumberFormat="1" applyFont="1" applyFill="1" applyBorder="1" applyAlignment="1">
      <alignment/>
    </xf>
    <xf numFmtId="173" fontId="3" fillId="0" borderId="18" xfId="89" applyNumberFormat="1" applyFont="1" applyFill="1" applyBorder="1" applyAlignment="1">
      <alignment/>
    </xf>
    <xf numFmtId="171" fontId="0" fillId="0" borderId="17" xfId="47" applyNumberFormat="1" applyFont="1" applyFill="1" applyBorder="1" applyAlignment="1">
      <alignment horizontal="left"/>
    </xf>
    <xf numFmtId="0" fontId="0" fillId="0" borderId="18" xfId="15" applyFont="1" applyFill="1" applyBorder="1" applyAlignment="1">
      <alignment horizontal="left"/>
    </xf>
    <xf numFmtId="180" fontId="0" fillId="0" borderId="18" xfId="52" applyNumberFormat="1" applyFont="1" applyFill="1" applyBorder="1" applyAlignment="1" applyProtection="1">
      <alignment horizontal="right" vertical="top"/>
      <protection/>
    </xf>
    <xf numFmtId="39" fontId="0" fillId="0" borderId="22" xfId="47" applyNumberFormat="1" applyFont="1" applyFill="1" applyBorder="1" applyAlignment="1">
      <alignment horizontal="left"/>
    </xf>
    <xf numFmtId="171" fontId="0" fillId="0" borderId="20" xfId="52" applyFont="1" applyFill="1" applyBorder="1" applyAlignment="1" applyProtection="1">
      <alignment horizontal="right" vertical="top"/>
      <protection/>
    </xf>
    <xf numFmtId="171" fontId="0" fillId="0" borderId="18" xfId="52" applyFont="1" applyFill="1" applyBorder="1" applyAlignment="1" applyProtection="1">
      <alignment horizontal="right" vertical="top"/>
      <protection/>
    </xf>
    <xf numFmtId="2" fontId="3" fillId="0" borderId="17" xfId="18" applyNumberFormat="1" applyFont="1" applyFill="1" applyBorder="1" applyAlignment="1" applyProtection="1">
      <alignment horizontal="left" vertical="center"/>
      <protection/>
    </xf>
    <xf numFmtId="2" fontId="0" fillId="0" borderId="22" xfId="18" applyNumberFormat="1" applyFont="1" applyFill="1" applyBorder="1" applyAlignment="1" applyProtection="1">
      <alignment horizontal="left" vertical="center"/>
      <protection/>
    </xf>
    <xf numFmtId="176" fontId="0" fillId="0" borderId="20" xfId="47" applyNumberFormat="1" applyFont="1" applyFill="1" applyBorder="1" applyAlignment="1">
      <alignment horizontal="right" vertical="top"/>
    </xf>
    <xf numFmtId="176" fontId="0" fillId="0" borderId="18" xfId="47" applyNumberFormat="1" applyFont="1" applyFill="1" applyBorder="1" applyAlignment="1">
      <alignment horizontal="right" vertical="top"/>
    </xf>
    <xf numFmtId="2" fontId="0" fillId="0" borderId="17" xfId="18" applyNumberFormat="1" applyFont="1" applyFill="1" applyBorder="1" applyAlignment="1" applyProtection="1">
      <alignment horizontal="left" vertical="center"/>
      <protection/>
    </xf>
    <xf numFmtId="0" fontId="0" fillId="0" borderId="22" xfId="15" applyFont="1" applyFill="1" applyBorder="1" applyAlignment="1">
      <alignment horizontal="left"/>
    </xf>
    <xf numFmtId="2" fontId="0" fillId="0" borderId="22" xfId="18" applyNumberFormat="1" applyFont="1" applyFill="1" applyBorder="1" applyAlignment="1" applyProtection="1">
      <alignment horizontal="left" vertical="top" wrapText="1"/>
      <protection/>
    </xf>
    <xf numFmtId="171" fontId="0" fillId="0" borderId="20" xfId="47" applyNumberFormat="1" applyFont="1" applyFill="1" applyBorder="1" applyAlignment="1">
      <alignment horizontal="right" vertical="top"/>
    </xf>
    <xf numFmtId="171" fontId="0" fillId="0" borderId="18" xfId="47" applyNumberFormat="1" applyFont="1" applyFill="1" applyBorder="1" applyAlignment="1">
      <alignment horizontal="right" vertical="top"/>
    </xf>
    <xf numFmtId="2" fontId="0" fillId="0" borderId="22" xfId="18" applyNumberFormat="1" applyFont="1" applyFill="1" applyBorder="1" applyAlignment="1" applyProtection="1">
      <alignment horizontal="left" vertical="top" wrapText="1"/>
      <protection/>
    </xf>
    <xf numFmtId="2" fontId="0" fillId="0" borderId="11" xfId="18" applyNumberFormat="1" applyFont="1" applyFill="1" applyBorder="1" applyAlignment="1" applyProtection="1">
      <alignment horizontal="left" vertical="center"/>
      <protection/>
    </xf>
    <xf numFmtId="2" fontId="0" fillId="0" borderId="23" xfId="18" applyNumberFormat="1" applyFont="1" applyFill="1" applyBorder="1" applyAlignment="1" applyProtection="1">
      <alignment horizontal="left" vertical="top" wrapText="1"/>
      <protection/>
    </xf>
    <xf numFmtId="171" fontId="0" fillId="0" borderId="21" xfId="47" applyNumberFormat="1" applyFont="1" applyFill="1" applyBorder="1" applyAlignment="1">
      <alignment horizontal="right" vertical="top"/>
    </xf>
    <xf numFmtId="171" fontId="0" fillId="0" borderId="13" xfId="47" applyNumberFormat="1" applyFont="1" applyFill="1" applyBorder="1" applyAlignment="1">
      <alignment horizontal="right" vertical="top"/>
    </xf>
    <xf numFmtId="2" fontId="0" fillId="0" borderId="24" xfId="18" applyNumberFormat="1" applyFont="1" applyFill="1" applyBorder="1" applyAlignment="1" applyProtection="1">
      <alignment horizontal="left" vertical="center"/>
      <protection/>
    </xf>
    <xf numFmtId="2" fontId="0" fillId="0" borderId="0" xfId="18" applyNumberFormat="1" applyFont="1" applyFill="1" applyBorder="1" applyAlignment="1" applyProtection="1">
      <alignment horizontal="left" vertical="top" wrapText="1"/>
      <protection/>
    </xf>
    <xf numFmtId="171" fontId="3" fillId="0" borderId="21" xfId="47" applyNumberFormat="1" applyFont="1" applyFill="1" applyBorder="1" applyAlignment="1">
      <alignment horizontal="right" vertical="top"/>
    </xf>
    <xf numFmtId="0" fontId="0" fillId="0" borderId="16" xfId="89" applyFont="1" applyFill="1" applyBorder="1" applyAlignment="1">
      <alignment/>
    </xf>
    <xf numFmtId="0" fontId="0" fillId="0" borderId="16" xfId="89" applyFont="1" applyFill="1" applyBorder="1" applyAlignment="1">
      <alignment wrapText="1"/>
    </xf>
    <xf numFmtId="176" fontId="0" fillId="0" borderId="16" xfId="52" applyNumberFormat="1" applyFont="1" applyFill="1" applyBorder="1" applyAlignment="1">
      <alignment horizontal="right" vertical="top"/>
    </xf>
    <xf numFmtId="0" fontId="0" fillId="0" borderId="0" xfId="89"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176" fontId="3" fillId="0" borderId="0" xfId="47" applyNumberFormat="1" applyFont="1" applyFill="1" applyBorder="1" applyAlignment="1">
      <alignment/>
    </xf>
    <xf numFmtId="0" fontId="0" fillId="0" borderId="0" xfId="0" applyFont="1" applyFill="1" applyBorder="1" applyAlignment="1">
      <alignment/>
    </xf>
    <xf numFmtId="0" fontId="0" fillId="33" borderId="0" xfId="89" applyFont="1" applyFill="1" applyBorder="1" applyAlignment="1">
      <alignment/>
    </xf>
    <xf numFmtId="0" fontId="4" fillId="0" borderId="0" xfId="88" applyFont="1" applyFill="1" applyBorder="1" applyAlignment="1">
      <alignment vertical="top"/>
      <protection/>
    </xf>
    <xf numFmtId="174" fontId="4" fillId="0" borderId="0" xfId="88" applyNumberFormat="1" applyFont="1" applyFill="1" applyBorder="1" applyAlignment="1">
      <alignment wrapText="1"/>
      <protection/>
    </xf>
    <xf numFmtId="174" fontId="4" fillId="0" borderId="0" xfId="88" applyNumberFormat="1" applyFont="1" applyFill="1" applyBorder="1">
      <alignment/>
      <protection/>
    </xf>
    <xf numFmtId="0" fontId="6" fillId="0" borderId="0" xfId="88" applyFont="1" applyFill="1" applyBorder="1" applyAlignment="1">
      <alignment horizontal="justify" vertical="justify"/>
      <protection/>
    </xf>
    <xf numFmtId="0" fontId="6" fillId="0" borderId="0" xfId="88" applyFont="1" applyFill="1" applyBorder="1" applyAlignment="1">
      <alignment horizontal="justify" vertical="top" wrapText="1"/>
      <protection/>
    </xf>
    <xf numFmtId="0" fontId="6" fillId="0" borderId="0" xfId="88" applyFont="1" applyFill="1" applyBorder="1" applyAlignment="1">
      <alignment horizontal="left" vertical="justify" wrapText="1"/>
      <protection/>
    </xf>
    <xf numFmtId="0" fontId="6" fillId="0" borderId="0" xfId="88" applyFont="1" applyFill="1" applyBorder="1" applyAlignment="1">
      <alignment horizontal="left" vertical="justify"/>
      <protection/>
    </xf>
    <xf numFmtId="0" fontId="0" fillId="0" borderId="0" xfId="0" applyFill="1" applyAlignment="1">
      <alignment vertical="top" wrapText="1"/>
    </xf>
    <xf numFmtId="0" fontId="6" fillId="0" borderId="0" xfId="88" applyFont="1" applyFill="1" applyBorder="1" applyAlignment="1">
      <alignment horizontal="left" vertical="top" wrapText="1"/>
      <protection/>
    </xf>
    <xf numFmtId="0" fontId="6" fillId="0" borderId="0" xfId="88" applyFont="1" applyFill="1" applyBorder="1" applyAlignment="1">
      <alignment vertical="justify" wrapText="1"/>
      <protection/>
    </xf>
    <xf numFmtId="172" fontId="3" fillId="0" borderId="0" xfId="0" applyNumberFormat="1" applyFont="1" applyFill="1" applyBorder="1" applyAlignment="1">
      <alignment horizontal="right"/>
    </xf>
    <xf numFmtId="0" fontId="0" fillId="33" borderId="0" xfId="0" applyFont="1" applyFill="1" applyBorder="1" applyAlignment="1">
      <alignment horizontal="center"/>
    </xf>
    <xf numFmtId="0" fontId="0" fillId="0" borderId="14" xfId="0" applyFont="1" applyFill="1" applyBorder="1" applyAlignment="1">
      <alignment horizontal="center"/>
    </xf>
    <xf numFmtId="0" fontId="0" fillId="0" borderId="25" xfId="0" applyFont="1" applyFill="1" applyBorder="1" applyAlignment="1">
      <alignment horizontal="center" wrapText="1"/>
    </xf>
    <xf numFmtId="173" fontId="0" fillId="0" borderId="16" xfId="89" applyNumberFormat="1" applyFont="1" applyFill="1" applyBorder="1" applyAlignment="1">
      <alignment/>
    </xf>
    <xf numFmtId="0" fontId="0" fillId="33" borderId="0" xfId="0" applyFont="1" applyFill="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center" wrapText="1"/>
    </xf>
    <xf numFmtId="0" fontId="0" fillId="0" borderId="16" xfId="0" applyFont="1" applyFill="1" applyBorder="1" applyAlignment="1">
      <alignment horizontal="center" wrapText="1"/>
    </xf>
    <xf numFmtId="0" fontId="0" fillId="0" borderId="11" xfId="0" applyFont="1" applyFill="1" applyBorder="1" applyAlignment="1">
      <alignment horizontal="center"/>
    </xf>
    <xf numFmtId="0" fontId="0" fillId="0" borderId="12" xfId="0" applyFont="1" applyFill="1" applyBorder="1" applyAlignment="1">
      <alignment horizontal="center" wrapText="1"/>
    </xf>
    <xf numFmtId="0" fontId="0" fillId="0" borderId="21" xfId="0" applyFill="1" applyBorder="1" applyAlignment="1">
      <alignment horizontal="center" wrapText="1"/>
    </xf>
    <xf numFmtId="0" fontId="0" fillId="0" borderId="25" xfId="0" applyFont="1" applyFill="1" applyBorder="1" applyAlignment="1">
      <alignment horizontal="left" wrapText="1"/>
    </xf>
    <xf numFmtId="175" fontId="0" fillId="0" borderId="19" xfId="47" applyNumberFormat="1" applyFill="1" applyBorder="1" applyAlignment="1">
      <alignment horizontal="right"/>
    </xf>
    <xf numFmtId="175" fontId="0" fillId="0" borderId="15" xfId="47" applyNumberFormat="1" applyFill="1" applyBorder="1" applyAlignment="1">
      <alignment horizontal="right"/>
    </xf>
    <xf numFmtId="2" fontId="0" fillId="0" borderId="17" xfId="18" applyNumberFormat="1" applyFont="1" applyFill="1" applyBorder="1" applyAlignment="1" applyProtection="1">
      <alignment horizontal="center" vertical="center"/>
      <protection/>
    </xf>
    <xf numFmtId="2" fontId="0" fillId="0" borderId="0" xfId="18" applyNumberFormat="1" applyFont="1" applyFill="1" applyBorder="1" applyAlignment="1" applyProtection="1">
      <alignment horizontal="left" vertical="center" wrapText="1"/>
      <protection/>
    </xf>
    <xf numFmtId="180" fontId="0" fillId="0" borderId="20" xfId="47" applyNumberFormat="1" applyFont="1" applyFill="1" applyBorder="1" applyAlignment="1" applyProtection="1">
      <alignment horizontal="center"/>
      <protection/>
    </xf>
    <xf numFmtId="180" fontId="0" fillId="0" borderId="22" xfId="47" applyNumberFormat="1" applyFont="1" applyFill="1" applyBorder="1" applyAlignment="1" applyProtection="1">
      <alignment horizontal="center"/>
      <protection/>
    </xf>
    <xf numFmtId="2" fontId="0" fillId="0" borderId="11" xfId="18" applyNumberFormat="1" applyFont="1" applyFill="1" applyBorder="1" applyAlignment="1" applyProtection="1">
      <alignment horizontal="center" vertical="center"/>
      <protection/>
    </xf>
    <xf numFmtId="2" fontId="0" fillId="0" borderId="12" xfId="18" applyNumberFormat="1" applyFont="1" applyFill="1" applyBorder="1" applyAlignment="1" applyProtection="1">
      <alignment horizontal="left" vertical="center" wrapText="1"/>
      <protection/>
    </xf>
    <xf numFmtId="180" fontId="0" fillId="0" borderId="21" xfId="47" applyNumberFormat="1" applyFont="1" applyFill="1" applyBorder="1" applyAlignment="1" applyProtection="1">
      <alignment horizontal="center"/>
      <protection/>
    </xf>
    <xf numFmtId="180" fontId="0" fillId="0" borderId="23" xfId="47" applyNumberFormat="1" applyFont="1" applyFill="1" applyBorder="1" applyAlignment="1" applyProtection="1">
      <alignment horizontal="center"/>
      <protection/>
    </xf>
    <xf numFmtId="173" fontId="0" fillId="0" borderId="0" xfId="0" applyNumberFormat="1" applyFont="1" applyFill="1" applyBorder="1" applyAlignment="1">
      <alignment horizontal="left"/>
    </xf>
    <xf numFmtId="0" fontId="4" fillId="0" borderId="0" xfId="88" applyFont="1" applyFill="1" applyBorder="1" applyAlignment="1">
      <alignment horizontal="center" vertical="top"/>
      <protection/>
    </xf>
    <xf numFmtId="174" fontId="6" fillId="0" borderId="0" xfId="0" applyNumberFormat="1" applyFont="1" applyFill="1" applyBorder="1" applyAlignment="1">
      <alignment horizontal="left" indent="2"/>
    </xf>
    <xf numFmtId="174" fontId="6" fillId="0" borderId="0" xfId="0" applyNumberFormat="1" applyFont="1" applyFill="1" applyBorder="1" applyAlignment="1">
      <alignment horizontal="left" indent="1"/>
    </xf>
    <xf numFmtId="0" fontId="0" fillId="0" borderId="0" xfId="89" applyFont="1" applyFill="1" applyBorder="1" applyAlignment="1">
      <alignment/>
    </xf>
    <xf numFmtId="0" fontId="0" fillId="0" borderId="0" xfId="89" applyFont="1" applyFill="1" applyBorder="1" applyAlignment="1">
      <alignment horizontal="left" indent="1"/>
    </xf>
    <xf numFmtId="174" fontId="6" fillId="0" borderId="0" xfId="0" applyNumberFormat="1" applyFont="1" applyFill="1" applyBorder="1" applyAlignment="1">
      <alignment horizontal="left" indent="7"/>
    </xf>
    <xf numFmtId="174" fontId="4" fillId="0" borderId="0" xfId="88" applyNumberFormat="1" applyFont="1" applyFill="1" applyBorder="1" applyAlignment="1">
      <alignment horizontal="left" indent="2"/>
      <protection/>
    </xf>
    <xf numFmtId="0" fontId="6" fillId="0" borderId="0" xfId="88" applyFont="1" applyFill="1" applyBorder="1">
      <alignment/>
      <protection/>
    </xf>
    <xf numFmtId="0" fontId="6" fillId="0" borderId="0" xfId="88" applyFont="1" applyFill="1" applyBorder="1" applyAlignment="1">
      <alignment wrapText="1"/>
      <protection/>
    </xf>
    <xf numFmtId="174" fontId="9" fillId="0" borderId="0" xfId="88" applyNumberFormat="1" applyFont="1" applyFill="1" applyBorder="1" applyAlignment="1">
      <alignment horizontal="left" indent="2"/>
      <protection/>
    </xf>
    <xf numFmtId="174" fontId="9" fillId="0" borderId="0" xfId="88" applyNumberFormat="1" applyFont="1" applyFill="1" applyBorder="1" applyAlignment="1">
      <alignment horizontal="left" indent="1"/>
      <protection/>
    </xf>
    <xf numFmtId="174" fontId="9" fillId="0" borderId="0" xfId="88" applyNumberFormat="1" applyFont="1" applyFill="1" applyBorder="1" applyAlignment="1">
      <alignment horizontal="right"/>
      <protection/>
    </xf>
    <xf numFmtId="0" fontId="0" fillId="0" borderId="14" xfId="89" applyFont="1" applyFill="1" applyBorder="1" applyAlignment="1">
      <alignment horizontal="left" indent="1"/>
    </xf>
    <xf numFmtId="0" fontId="0" fillId="0" borderId="25" xfId="89" applyFont="1" applyFill="1" applyBorder="1" applyAlignment="1">
      <alignment wrapText="1"/>
    </xf>
    <xf numFmtId="175" fontId="6" fillId="0" borderId="19" xfId="88" applyNumberFormat="1" applyFont="1" applyFill="1" applyBorder="1" applyAlignment="1">
      <alignment horizontal="right"/>
      <protection/>
    </xf>
    <xf numFmtId="175" fontId="6" fillId="0" borderId="19" xfId="88" applyNumberFormat="1" applyFont="1" applyFill="1" applyBorder="1" applyAlignment="1">
      <alignment/>
      <protection/>
    </xf>
    <xf numFmtId="0" fontId="0" fillId="0" borderId="0" xfId="89" applyFont="1" applyFill="1" applyBorder="1" applyAlignment="1">
      <alignment wrapText="1"/>
    </xf>
    <xf numFmtId="175" fontId="6" fillId="0" borderId="20" xfId="88" applyNumberFormat="1" applyFont="1" applyFill="1" applyBorder="1" applyAlignment="1">
      <alignment horizontal="right"/>
      <protection/>
    </xf>
    <xf numFmtId="0" fontId="3" fillId="0" borderId="0" xfId="89" applyFont="1" applyFill="1" applyBorder="1" applyAlignment="1">
      <alignment wrapText="1"/>
    </xf>
    <xf numFmtId="0" fontId="3" fillId="33" borderId="0" xfId="89" applyFont="1" applyFill="1" applyBorder="1" applyAlignment="1">
      <alignment/>
    </xf>
    <xf numFmtId="0" fontId="3" fillId="0" borderId="11" xfId="89" applyFont="1" applyFill="1" applyBorder="1" applyAlignment="1">
      <alignment horizontal="left" indent="1"/>
    </xf>
    <xf numFmtId="0" fontId="3" fillId="0" borderId="12" xfId="89" applyFont="1" applyFill="1" applyBorder="1" applyAlignment="1">
      <alignment vertical="top" wrapText="1"/>
    </xf>
    <xf numFmtId="176" fontId="3" fillId="0" borderId="21" xfId="52" applyNumberFormat="1" applyFont="1" applyFill="1" applyBorder="1" applyAlignment="1">
      <alignment/>
    </xf>
    <xf numFmtId="0" fontId="4" fillId="0" borderId="16" xfId="88" applyFont="1" applyFill="1" applyBorder="1" applyAlignment="1">
      <alignment horizontal="left"/>
      <protection/>
    </xf>
    <xf numFmtId="0" fontId="6" fillId="0" borderId="16" xfId="88" applyFont="1" applyBorder="1" applyAlignment="1">
      <alignment wrapText="1"/>
      <protection/>
    </xf>
    <xf numFmtId="175" fontId="4" fillId="0" borderId="16" xfId="88" applyNumberFormat="1" applyFont="1" applyFill="1" applyBorder="1">
      <alignment/>
      <protection/>
    </xf>
    <xf numFmtId="0" fontId="6" fillId="0" borderId="17" xfId="88" applyFont="1" applyFill="1" applyBorder="1" applyAlignment="1">
      <alignment horizontal="left" indent="1"/>
      <protection/>
    </xf>
    <xf numFmtId="0" fontId="6" fillId="0" borderId="18" xfId="88" applyFont="1" applyBorder="1" applyAlignment="1">
      <alignment wrapText="1"/>
      <protection/>
    </xf>
    <xf numFmtId="182" fontId="6" fillId="0" borderId="20" xfId="88" applyNumberFormat="1" applyFont="1" applyFill="1" applyBorder="1" applyAlignment="1">
      <alignment horizontal="right"/>
      <protection/>
    </xf>
    <xf numFmtId="0" fontId="6" fillId="0" borderId="11" xfId="88" applyFont="1" applyFill="1" applyBorder="1" applyAlignment="1">
      <alignment horizontal="left" indent="1"/>
      <protection/>
    </xf>
    <xf numFmtId="0" fontId="6" fillId="0" borderId="12" xfId="88" applyFont="1" applyBorder="1" applyAlignment="1">
      <alignment wrapText="1"/>
      <protection/>
    </xf>
    <xf numFmtId="182" fontId="6" fillId="0" borderId="21" xfId="88" applyNumberFormat="1" applyFont="1" applyFill="1" applyBorder="1" applyAlignment="1">
      <alignment horizontal="right"/>
      <protection/>
    </xf>
    <xf numFmtId="0" fontId="0" fillId="0" borderId="0" xfId="89" applyFont="1" applyAlignment="1">
      <alignment wrapText="1"/>
    </xf>
    <xf numFmtId="0" fontId="0" fillId="0" borderId="0" xfId="16" applyFont="1" applyFill="1" applyAlignment="1">
      <alignment/>
    </xf>
    <xf numFmtId="0" fontId="11" fillId="0" borderId="11" xfId="16" applyFont="1" applyBorder="1" applyAlignment="1">
      <alignment horizontal="center"/>
    </xf>
    <xf numFmtId="0" fontId="11" fillId="0" borderId="12" xfId="16" applyFont="1" applyBorder="1" applyAlignment="1">
      <alignment horizontal="center"/>
    </xf>
    <xf numFmtId="0" fontId="13" fillId="0" borderId="13" xfId="16" applyFont="1" applyBorder="1" applyAlignment="1">
      <alignment horizontal="right"/>
    </xf>
    <xf numFmtId="0" fontId="3" fillId="0" borderId="14" xfId="16" applyFont="1" applyBorder="1" applyAlignment="1">
      <alignment horizontal="center"/>
    </xf>
    <xf numFmtId="0" fontId="3" fillId="0" borderId="15" xfId="16" applyFont="1" applyBorder="1" applyAlignment="1">
      <alignment horizontal="center"/>
    </xf>
    <xf numFmtId="0" fontId="0" fillId="0" borderId="13" xfId="16" applyFont="1" applyBorder="1" applyAlignment="1">
      <alignment horizontal="center"/>
    </xf>
    <xf numFmtId="0" fontId="3" fillId="0" borderId="17" xfId="16" applyFont="1" applyBorder="1" applyAlignment="1">
      <alignment horizontal="center"/>
    </xf>
    <xf numFmtId="0" fontId="3" fillId="0" borderId="18" xfId="16" applyFont="1" applyBorder="1" applyAlignment="1">
      <alignment horizontal="center"/>
    </xf>
    <xf numFmtId="0" fontId="0" fillId="0" borderId="19" xfId="16" applyFont="1" applyBorder="1" applyAlignment="1">
      <alignment horizontal="center"/>
    </xf>
    <xf numFmtId="0" fontId="0" fillId="0" borderId="11" xfId="16" applyFont="1" applyFill="1" applyBorder="1" applyAlignment="1">
      <alignment horizontal="left"/>
    </xf>
    <xf numFmtId="0" fontId="0" fillId="0" borderId="13" xfId="16" applyFont="1" applyFill="1" applyBorder="1" applyAlignment="1">
      <alignment/>
    </xf>
    <xf numFmtId="0" fontId="0" fillId="0" borderId="21" xfId="16" applyFont="1" applyBorder="1" applyAlignment="1">
      <alignment horizontal="center"/>
    </xf>
    <xf numFmtId="173" fontId="0" fillId="0" borderId="13" xfId="16" applyNumberFormat="1" applyFont="1" applyFill="1" applyBorder="1" applyAlignment="1">
      <alignment horizontal="center"/>
    </xf>
    <xf numFmtId="0" fontId="3" fillId="0" borderId="17" xfId="16" applyFont="1" applyFill="1" applyBorder="1" applyAlignment="1">
      <alignment horizontal="left"/>
    </xf>
    <xf numFmtId="0" fontId="0" fillId="0" borderId="18" xfId="16" applyFont="1" applyFill="1" applyBorder="1" applyAlignment="1">
      <alignment/>
    </xf>
    <xf numFmtId="3" fontId="3" fillId="0" borderId="18" xfId="16" applyNumberFormat="1" applyFont="1" applyFill="1" applyBorder="1" applyAlignment="1">
      <alignment horizontal="right"/>
    </xf>
    <xf numFmtId="0" fontId="0" fillId="0" borderId="0" xfId="16" applyFont="1" applyFill="1" applyBorder="1" applyAlignment="1">
      <alignment/>
    </xf>
    <xf numFmtId="0" fontId="0" fillId="0" borderId="17" xfId="16" applyFont="1" applyFill="1" applyBorder="1" applyAlignment="1">
      <alignment horizontal="left" indent="1"/>
    </xf>
    <xf numFmtId="0" fontId="0" fillId="0" borderId="18" xfId="16" applyFont="1" applyFill="1" applyBorder="1" applyAlignment="1">
      <alignment horizontal="left"/>
    </xf>
    <xf numFmtId="176" fontId="0" fillId="0" borderId="18" xfId="49" applyNumberFormat="1" applyFont="1" applyFill="1" applyBorder="1" applyAlignment="1">
      <alignment horizontal="right"/>
    </xf>
    <xf numFmtId="176" fontId="0" fillId="0" borderId="0" xfId="16" applyNumberFormat="1" applyFont="1" applyFill="1" applyBorder="1" applyAlignment="1">
      <alignment/>
    </xf>
    <xf numFmtId="176" fontId="3" fillId="0" borderId="18" xfId="49" applyNumberFormat="1" applyFont="1" applyFill="1" applyBorder="1" applyAlignment="1">
      <alignment horizontal="right"/>
    </xf>
    <xf numFmtId="176" fontId="0" fillId="0" borderId="18" xfId="49" applyNumberFormat="1" applyFont="1" applyFill="1" applyBorder="1" applyAlignment="1">
      <alignment horizontal="center"/>
    </xf>
    <xf numFmtId="176" fontId="3" fillId="0" borderId="0" xfId="49" applyNumberFormat="1" applyFont="1" applyFill="1" applyBorder="1" applyAlignment="1">
      <alignment horizontal="right"/>
    </xf>
    <xf numFmtId="0" fontId="0" fillId="0" borderId="18" xfId="16" applyFont="1" applyFill="1" applyBorder="1" applyAlignment="1">
      <alignment/>
    </xf>
    <xf numFmtId="178" fontId="0" fillId="0" borderId="18" xfId="49" applyNumberFormat="1" applyFont="1" applyFill="1" applyBorder="1" applyAlignment="1">
      <alignment horizontal="right"/>
    </xf>
    <xf numFmtId="0" fontId="3" fillId="0" borderId="17" xfId="16" applyFont="1" applyFill="1" applyBorder="1" applyAlignment="1">
      <alignment horizontal="left" indent="1"/>
    </xf>
    <xf numFmtId="0" fontId="0" fillId="0" borderId="18" xfId="16" applyFont="1" applyFill="1" applyBorder="1" applyAlignment="1">
      <alignment horizontal="left" wrapText="1"/>
    </xf>
    <xf numFmtId="2" fontId="3" fillId="0" borderId="11" xfId="49" applyNumberFormat="1" applyFont="1" applyFill="1" applyBorder="1" applyAlignment="1">
      <alignment horizontal="left"/>
    </xf>
    <xf numFmtId="178" fontId="0" fillId="0" borderId="13" xfId="49" applyNumberFormat="1" applyFont="1" applyFill="1" applyBorder="1" applyAlignment="1">
      <alignment/>
    </xf>
    <xf numFmtId="178" fontId="3" fillId="0" borderId="13" xfId="49" applyNumberFormat="1" applyFont="1" applyFill="1" applyBorder="1" applyAlignment="1">
      <alignment horizontal="right"/>
    </xf>
    <xf numFmtId="171" fontId="0" fillId="0" borderId="0" xfId="49" applyFont="1" applyFill="1" applyBorder="1" applyAlignment="1">
      <alignment/>
    </xf>
    <xf numFmtId="178" fontId="0" fillId="0" borderId="0" xfId="49" applyNumberFormat="1" applyFont="1" applyFill="1" applyBorder="1" applyAlignment="1">
      <alignment/>
    </xf>
    <xf numFmtId="178" fontId="0" fillId="0" borderId="0" xfId="49" applyNumberFormat="1" applyFont="1" applyFill="1" applyAlignment="1">
      <alignment/>
    </xf>
    <xf numFmtId="1" fontId="3" fillId="0" borderId="17" xfId="16" applyNumberFormat="1" applyFont="1" applyFill="1" applyBorder="1" applyAlignment="1">
      <alignment horizontal="left"/>
    </xf>
    <xf numFmtId="1" fontId="3" fillId="0" borderId="18" xfId="16" applyNumberFormat="1" applyFont="1" applyFill="1" applyBorder="1" applyAlignment="1">
      <alignment/>
    </xf>
    <xf numFmtId="178" fontId="3" fillId="0" borderId="19" xfId="49" applyNumberFormat="1" applyFont="1" applyFill="1" applyBorder="1" applyAlignment="1">
      <alignment/>
    </xf>
    <xf numFmtId="180" fontId="0" fillId="0" borderId="0" xfId="16" applyNumberFormat="1" applyFont="1" applyFill="1" applyBorder="1" applyAlignment="1">
      <alignment/>
    </xf>
    <xf numFmtId="0" fontId="0" fillId="0" borderId="17" xfId="16" applyFont="1" applyFill="1" applyBorder="1" applyAlignment="1">
      <alignment horizontal="left"/>
    </xf>
    <xf numFmtId="180" fontId="0" fillId="0" borderId="20" xfId="49" applyNumberFormat="1" applyFont="1" applyFill="1" applyBorder="1" applyAlignment="1" applyProtection="1">
      <alignment horizontal="center" vertical="top"/>
      <protection/>
    </xf>
    <xf numFmtId="171" fontId="0" fillId="0" borderId="17" xfId="49" applyFont="1" applyFill="1" applyBorder="1" applyAlignment="1">
      <alignment horizontal="left"/>
    </xf>
    <xf numFmtId="39" fontId="0" fillId="0" borderId="18" xfId="49" applyNumberFormat="1" applyFont="1" applyFill="1" applyBorder="1" applyAlignment="1">
      <alignment horizontal="left"/>
    </xf>
    <xf numFmtId="171" fontId="0" fillId="0" borderId="20" xfId="49" applyFont="1" applyFill="1" applyBorder="1" applyAlignment="1" applyProtection="1">
      <alignment horizontal="right" vertical="top"/>
      <protection/>
    </xf>
    <xf numFmtId="2" fontId="0" fillId="0" borderId="18" xfId="18" applyNumberFormat="1" applyFont="1" applyFill="1" applyBorder="1" applyAlignment="1" applyProtection="1">
      <alignment horizontal="left" vertical="center"/>
      <protection/>
    </xf>
    <xf numFmtId="180" fontId="0" fillId="0" borderId="20" xfId="49" applyNumberFormat="1" applyFont="1" applyFill="1" applyBorder="1" applyAlignment="1" applyProtection="1">
      <alignment horizontal="right" vertical="top"/>
      <protection/>
    </xf>
    <xf numFmtId="2" fontId="0" fillId="0" borderId="18" xfId="18" applyNumberFormat="1" applyFont="1" applyFill="1" applyBorder="1" applyAlignment="1" applyProtection="1">
      <alignment horizontal="left" vertical="top" wrapText="1"/>
      <protection/>
    </xf>
    <xf numFmtId="187" fontId="0" fillId="0" borderId="0" xfId="49" applyNumberFormat="1" applyFont="1" applyFill="1" applyBorder="1" applyAlignment="1">
      <alignment/>
    </xf>
    <xf numFmtId="2" fontId="0" fillId="0" borderId="13" xfId="18" applyNumberFormat="1" applyFont="1" applyFill="1" applyBorder="1" applyAlignment="1" applyProtection="1">
      <alignment horizontal="left" vertical="center"/>
      <protection/>
    </xf>
    <xf numFmtId="171" fontId="0" fillId="0" borderId="21" xfId="49" applyFont="1" applyFill="1" applyBorder="1" applyAlignment="1" applyProtection="1">
      <alignment horizontal="right" vertical="top"/>
      <protection/>
    </xf>
    <xf numFmtId="2" fontId="0" fillId="0" borderId="26" xfId="16" applyNumberFormat="1" applyFont="1" applyFill="1" applyBorder="1" applyAlignment="1">
      <alignment horizontal="left"/>
    </xf>
    <xf numFmtId="2" fontId="3" fillId="0" borderId="0" xfId="16" applyNumberFormat="1" applyFont="1" applyFill="1" applyBorder="1" applyAlignment="1">
      <alignment/>
    </xf>
    <xf numFmtId="178" fontId="0" fillId="0" borderId="0" xfId="49" applyNumberFormat="1" applyFont="1" applyFill="1" applyBorder="1" applyAlignment="1">
      <alignment vertical="top"/>
    </xf>
    <xf numFmtId="0" fontId="0" fillId="0" borderId="24" xfId="16" applyFont="1" applyFill="1" applyBorder="1" applyAlignment="1">
      <alignment/>
    </xf>
    <xf numFmtId="0" fontId="0" fillId="0" borderId="27" xfId="16" applyFont="1" applyFill="1" applyBorder="1" applyAlignment="1">
      <alignment/>
    </xf>
    <xf numFmtId="176" fontId="0" fillId="0" borderId="27" xfId="49" applyNumberFormat="1" applyFont="1" applyFill="1" applyBorder="1" applyAlignment="1">
      <alignment horizontal="right" vertical="top"/>
    </xf>
    <xf numFmtId="0" fontId="0" fillId="0" borderId="0" xfId="16" applyFont="1" applyFill="1" applyBorder="1" applyAlignment="1">
      <alignment/>
    </xf>
    <xf numFmtId="176" fontId="0" fillId="0" borderId="0" xfId="49" applyNumberFormat="1" applyFont="1" applyFill="1" applyBorder="1" applyAlignment="1">
      <alignment horizontal="right"/>
    </xf>
    <xf numFmtId="0" fontId="3" fillId="0" borderId="0" xfId="16" applyFont="1" applyFill="1" applyBorder="1" applyAlignment="1">
      <alignment horizontal="justify" vertical="top"/>
    </xf>
    <xf numFmtId="0" fontId="0" fillId="0" borderId="0" xfId="16" applyFont="1" applyFill="1" applyBorder="1" applyAlignment="1">
      <alignment horizontal="justify" vertical="top" wrapText="1"/>
    </xf>
    <xf numFmtId="0" fontId="0" fillId="0" borderId="0" xfId="16" applyFont="1" applyAlignment="1">
      <alignment horizontal="justify" vertical="top" wrapText="1"/>
    </xf>
    <xf numFmtId="0" fontId="3" fillId="0" borderId="0" xfId="16" applyFont="1" applyFill="1" applyBorder="1" applyAlignment="1">
      <alignment horizontal="justify" vertical="top" wrapText="1"/>
    </xf>
    <xf numFmtId="0" fontId="3" fillId="0" borderId="0" xfId="90" applyFont="1" applyFill="1" applyBorder="1" applyAlignment="1">
      <alignment horizontal="justify" vertical="top" wrapText="1"/>
    </xf>
    <xf numFmtId="0" fontId="0" fillId="0" borderId="0" xfId="90" applyFont="1" applyFill="1" applyBorder="1" applyAlignment="1">
      <alignment/>
    </xf>
    <xf numFmtId="0" fontId="0" fillId="0" borderId="0" xfId="90" applyFont="1" applyFill="1" applyAlignment="1">
      <alignment/>
    </xf>
    <xf numFmtId="0" fontId="3" fillId="0" borderId="0" xfId="16" applyFont="1" applyBorder="1" applyAlignment="1">
      <alignment/>
    </xf>
    <xf numFmtId="0" fontId="12" fillId="0" borderId="0" xfId="16" applyNumberFormat="1" applyFont="1" applyFill="1" applyBorder="1" applyAlignment="1">
      <alignment horizontal="left" indent="5"/>
    </xf>
    <xf numFmtId="0" fontId="12" fillId="0" borderId="0" xfId="16" applyNumberFormat="1" applyFont="1" applyFill="1" applyBorder="1" applyAlignment="1">
      <alignment horizontal="left" indent="2"/>
    </xf>
    <xf numFmtId="0" fontId="16" fillId="0" borderId="0" xfId="16" applyNumberFormat="1" applyFont="1" applyFill="1" applyBorder="1" applyAlignment="1">
      <alignment horizontal="left"/>
    </xf>
    <xf numFmtId="0" fontId="3" fillId="0" borderId="0" xfId="16" applyFont="1" applyFill="1" applyBorder="1" applyAlignment="1">
      <alignment horizontal="left"/>
    </xf>
    <xf numFmtId="173" fontId="0" fillId="0" borderId="0" xfId="16" applyNumberFormat="1" applyFont="1" applyFill="1" applyAlignment="1">
      <alignment horizontal="left" indent="5"/>
    </xf>
    <xf numFmtId="173" fontId="0" fillId="0" borderId="0" xfId="16" applyNumberFormat="1" applyFont="1" applyFill="1" applyAlignment="1">
      <alignment/>
    </xf>
    <xf numFmtId="0" fontId="0" fillId="0" borderId="0" xfId="16" applyNumberFormat="1" applyFont="1" applyFill="1" applyBorder="1" applyAlignment="1">
      <alignment horizontal="left"/>
    </xf>
    <xf numFmtId="173" fontId="0" fillId="0" borderId="0" xfId="16" applyNumberFormat="1" applyFont="1" applyFill="1" applyBorder="1" applyAlignment="1">
      <alignment horizontal="left" indent="5"/>
    </xf>
    <xf numFmtId="173" fontId="0" fillId="0" borderId="0" xfId="16" applyNumberFormat="1" applyFont="1" applyFill="1" applyBorder="1" applyAlignment="1">
      <alignment horizontal="left" indent="2"/>
    </xf>
    <xf numFmtId="173" fontId="0" fillId="0" borderId="0" xfId="16" applyNumberFormat="1" applyFont="1" applyFill="1" applyBorder="1" applyAlignment="1">
      <alignment horizontal="left"/>
    </xf>
    <xf numFmtId="0" fontId="0" fillId="0" borderId="0" xfId="16" applyFont="1" applyFill="1" applyBorder="1" applyAlignment="1">
      <alignment horizontal="left"/>
    </xf>
    <xf numFmtId="0" fontId="11" fillId="0" borderId="0" xfId="16" applyNumberFormat="1" applyFont="1" applyFill="1" applyBorder="1" applyAlignment="1">
      <alignment horizontal="left" indent="5"/>
    </xf>
    <xf numFmtId="0" fontId="11" fillId="0" borderId="0" xfId="16" applyNumberFormat="1" applyFont="1" applyFill="1" applyBorder="1" applyAlignment="1">
      <alignment horizontal="left" indent="2"/>
    </xf>
    <xf numFmtId="0" fontId="3" fillId="0" borderId="0" xfId="16" applyNumberFormat="1" applyFont="1" applyFill="1" applyBorder="1" applyAlignment="1">
      <alignment horizontal="left"/>
    </xf>
    <xf numFmtId="0" fontId="12" fillId="0" borderId="0" xfId="16" applyFont="1" applyFill="1" applyBorder="1" applyAlignment="1">
      <alignment/>
    </xf>
    <xf numFmtId="0" fontId="17" fillId="0" borderId="0" xfId="16" applyNumberFormat="1" applyFont="1" applyFill="1" applyBorder="1" applyAlignment="1">
      <alignment horizontal="left" indent="5"/>
    </xf>
    <xf numFmtId="0" fontId="17" fillId="0" borderId="0" xfId="16" applyNumberFormat="1" applyFont="1" applyFill="1" applyBorder="1" applyAlignment="1">
      <alignment horizontal="left" indent="2"/>
    </xf>
    <xf numFmtId="0" fontId="7" fillId="0" borderId="0" xfId="16" applyFont="1" applyFill="1" applyAlignment="1">
      <alignment/>
    </xf>
    <xf numFmtId="0" fontId="0" fillId="0" borderId="0" xfId="16" applyFont="1" applyFill="1" applyAlignment="1">
      <alignment horizontal="left"/>
    </xf>
    <xf numFmtId="0" fontId="6" fillId="0" borderId="16" xfId="88" applyFont="1" applyFill="1" applyBorder="1" applyAlignment="1">
      <alignment horizontal="left" indent="1"/>
      <protection/>
    </xf>
    <xf numFmtId="4" fontId="6" fillId="0" borderId="16" xfId="88" applyNumberFormat="1" applyFont="1" applyFill="1" applyBorder="1" applyAlignment="1">
      <alignment horizontal="right"/>
      <protection/>
    </xf>
    <xf numFmtId="0" fontId="6" fillId="0" borderId="0" xfId="88" applyFont="1" applyFill="1" applyBorder="1" applyAlignment="1">
      <alignment horizontal="left" vertical="top" wrapText="1"/>
      <protection/>
    </xf>
    <xf numFmtId="0" fontId="3" fillId="0" borderId="14" xfId="89" applyFont="1" applyFill="1" applyBorder="1" applyAlignment="1">
      <alignment horizontal="center"/>
    </xf>
    <xf numFmtId="0" fontId="3" fillId="0" borderId="25" xfId="89" applyFont="1" applyFill="1" applyBorder="1" applyAlignment="1">
      <alignment horizontal="center"/>
    </xf>
    <xf numFmtId="0" fontId="3" fillId="0" borderId="15" xfId="89" applyFont="1" applyFill="1" applyBorder="1" applyAlignment="1">
      <alignment horizontal="center"/>
    </xf>
    <xf numFmtId="0" fontId="0" fillId="0" borderId="17" xfId="89" applyFont="1" applyFill="1" applyBorder="1" applyAlignment="1">
      <alignment horizontal="center"/>
    </xf>
    <xf numFmtId="0" fontId="0" fillId="0" borderId="0" xfId="89" applyFont="1" applyFill="1" applyBorder="1" applyAlignment="1">
      <alignment horizontal="center"/>
    </xf>
    <xf numFmtId="0" fontId="0" fillId="0" borderId="18" xfId="89" applyFont="1" applyFill="1" applyBorder="1" applyAlignment="1">
      <alignment horizontal="center"/>
    </xf>
    <xf numFmtId="0" fontId="4" fillId="0" borderId="17" xfId="88" applyFont="1" applyFill="1" applyBorder="1" applyAlignment="1">
      <alignment horizontal="center" wrapText="1"/>
      <protection/>
    </xf>
    <xf numFmtId="0" fontId="4" fillId="0" borderId="0" xfId="88" applyFont="1" applyFill="1" applyBorder="1" applyAlignment="1">
      <alignment horizontal="center" wrapText="1"/>
      <protection/>
    </xf>
    <xf numFmtId="0" fontId="4" fillId="0" borderId="18" xfId="88" applyFont="1" applyFill="1" applyBorder="1" applyAlignment="1">
      <alignment horizontal="center" wrapText="1"/>
      <protection/>
    </xf>
    <xf numFmtId="173" fontId="0" fillId="0" borderId="24" xfId="89" applyNumberFormat="1" applyFont="1" applyFill="1" applyBorder="1" applyAlignment="1">
      <alignment horizontal="center"/>
    </xf>
    <xf numFmtId="173" fontId="0" fillId="0" borderId="27" xfId="89" applyNumberFormat="1" applyFont="1" applyFill="1" applyBorder="1" applyAlignment="1">
      <alignment horizontal="center"/>
    </xf>
    <xf numFmtId="0" fontId="3" fillId="0" borderId="17" xfId="15" applyFont="1" applyFill="1" applyBorder="1" applyAlignment="1">
      <alignment horizontal="left" wrapText="1"/>
    </xf>
    <xf numFmtId="0" fontId="3" fillId="0" borderId="18" xfId="15" applyFont="1" applyFill="1" applyBorder="1" applyAlignment="1">
      <alignment horizontal="left"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174" fontId="4" fillId="0" borderId="0" xfId="88" applyNumberFormat="1" applyFont="1" applyFill="1" applyBorder="1" applyAlignment="1">
      <alignment horizontal="left" indent="1"/>
      <protection/>
    </xf>
    <xf numFmtId="174" fontId="6" fillId="0" borderId="0" xfId="88" applyNumberFormat="1" applyFont="1" applyFill="1" applyBorder="1" applyAlignment="1">
      <alignment horizontal="justify" vertical="top" wrapText="1"/>
      <protection/>
    </xf>
    <xf numFmtId="0" fontId="6" fillId="0" borderId="0" xfId="88" applyFont="1" applyFill="1" applyBorder="1" applyAlignment="1">
      <alignment horizontal="justify" vertical="justify"/>
      <protection/>
    </xf>
    <xf numFmtId="0" fontId="6" fillId="0" borderId="0" xfId="88" applyFont="1" applyFill="1" applyBorder="1" applyAlignment="1">
      <alignment horizontal="justify" vertical="top" wrapText="1"/>
      <protection/>
    </xf>
    <xf numFmtId="0" fontId="0" fillId="0" borderId="0" xfId="0" applyFill="1" applyAlignment="1">
      <alignment horizontal="left" vertical="top" wrapText="1"/>
    </xf>
    <xf numFmtId="0" fontId="11" fillId="0" borderId="14" xfId="16" applyFont="1" applyFill="1" applyBorder="1" applyAlignment="1">
      <alignment horizontal="center"/>
    </xf>
    <xf numFmtId="0" fontId="11" fillId="0" borderId="25" xfId="16" applyFont="1" applyFill="1" applyBorder="1" applyAlignment="1">
      <alignment horizontal="center"/>
    </xf>
    <xf numFmtId="0" fontId="11" fillId="0" borderId="15" xfId="16" applyFont="1" applyFill="1" applyBorder="1" applyAlignment="1">
      <alignment horizontal="center"/>
    </xf>
    <xf numFmtId="0" fontId="12" fillId="0" borderId="17" xfId="16" applyFont="1" applyFill="1" applyBorder="1" applyAlignment="1">
      <alignment horizontal="center"/>
    </xf>
    <xf numFmtId="0" fontId="12" fillId="0" borderId="0" xfId="16" applyFont="1" applyFill="1" applyBorder="1" applyAlignment="1">
      <alignment horizontal="center"/>
    </xf>
    <xf numFmtId="0" fontId="12" fillId="0" borderId="18" xfId="16" applyFont="1" applyFill="1" applyBorder="1" applyAlignment="1">
      <alignment horizontal="center"/>
    </xf>
    <xf numFmtId="0" fontId="11" fillId="0" borderId="17" xfId="16" applyFont="1" applyBorder="1" applyAlignment="1">
      <alignment horizontal="center"/>
    </xf>
    <xf numFmtId="0" fontId="11" fillId="0" borderId="0" xfId="16" applyFont="1" applyBorder="1" applyAlignment="1">
      <alignment horizontal="center"/>
    </xf>
    <xf numFmtId="0" fontId="11" fillId="0" borderId="18" xfId="16" applyFont="1" applyBorder="1" applyAlignment="1">
      <alignment horizontal="center"/>
    </xf>
    <xf numFmtId="0" fontId="0" fillId="0" borderId="24" xfId="16" applyFont="1" applyBorder="1" applyAlignment="1">
      <alignment horizontal="center"/>
    </xf>
    <xf numFmtId="0" fontId="0" fillId="0" borderId="27" xfId="16" applyFont="1" applyBorder="1" applyAlignment="1">
      <alignment horizontal="center"/>
    </xf>
    <xf numFmtId="0" fontId="0" fillId="0" borderId="0" xfId="16" applyFont="1" applyFill="1" applyBorder="1" applyAlignment="1">
      <alignment horizontal="justify" vertical="top" wrapText="1"/>
    </xf>
    <xf numFmtId="0" fontId="0" fillId="0" borderId="0" xfId="16" applyFont="1" applyAlignment="1">
      <alignment horizontal="justify" vertical="top" wrapText="1"/>
    </xf>
    <xf numFmtId="0" fontId="0" fillId="0" borderId="0" xfId="16" applyFont="1" applyFill="1" applyBorder="1" applyAlignment="1">
      <alignment horizontal="justify" wrapText="1"/>
    </xf>
    <xf numFmtId="0" fontId="0" fillId="0" borderId="0" xfId="90" applyFont="1" applyAlignment="1">
      <alignment horizontal="left" vertical="top" wrapText="1"/>
    </xf>
    <xf numFmtId="0" fontId="0" fillId="0" borderId="0" xfId="16" applyFont="1" applyFill="1" applyBorder="1" applyAlignment="1">
      <alignment horizontal="left" vertical="top" wrapText="1"/>
    </xf>
  </cellXfs>
  <cellStyles count="84">
    <cellStyle name="Normal" xfId="0"/>
    <cellStyle name="=C:\WINNT\SYSTEM32\COMMAND.COM" xfId="15"/>
    <cellStyle name="=C:\WINNT\SYSTEM32\COMMAND.COM 2" xfId="16"/>
    <cellStyle name="=C:\WINNT\SYSTEM32\COMMAND.COM?AVD=3?CDSRV=Embla?COMPUTERNAME=W5013" xfId="17"/>
    <cellStyle name="=C:\WINNT\SYSTEM32\COMMAND.COM?AVD=3?CDSRV=Embla?COMPUTERNAME=W5013 1" xfId="18"/>
    <cellStyle name="=C:\WINNT\SYSTEM32\COMMAND.COM?AVD=3?CDSRV=Embla?COMPUTERNAME=W5013 2"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omma 2" xfId="49"/>
    <cellStyle name="Comma 2 2" xfId="50"/>
    <cellStyle name="Comma 2_Copy of Tax Break-up-1" xfId="51"/>
    <cellStyle name="Comma_New Format Sept 08" xfId="52"/>
    <cellStyle name="Currency" xfId="53"/>
    <cellStyle name="Currency [0]" xfId="54"/>
    <cellStyle name="DataPilot Category" xfId="55"/>
    <cellStyle name="DataPilot Category 2" xfId="56"/>
    <cellStyle name="DataPilot Category 3" xfId="57"/>
    <cellStyle name="DataPilot Category 4" xfId="58"/>
    <cellStyle name="DataPilot Category 5" xfId="59"/>
    <cellStyle name="DataPilot Corner" xfId="60"/>
    <cellStyle name="DataPilot Field" xfId="61"/>
    <cellStyle name="DataPilot Result" xfId="62"/>
    <cellStyle name="DataPilot Title" xfId="63"/>
    <cellStyle name="DataPilot Value" xfId="64"/>
    <cellStyle name="Euro" xfId="65"/>
    <cellStyle name="Euro 2" xfId="66"/>
    <cellStyle name="Euro 3" xfId="67"/>
    <cellStyle name="Euro 4" xfId="68"/>
    <cellStyle name="Euro 5" xfId="69"/>
    <cellStyle name="Excel Built-in Normal" xfId="70"/>
    <cellStyle name="Excel Built-in Normal 2"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rmal 2" xfId="81"/>
    <cellStyle name="Normal 2 2" xfId="82"/>
    <cellStyle name="Normal 2 2 2" xfId="83"/>
    <cellStyle name="Normal 2_Copy of Tax Break-up-1" xfId="84"/>
    <cellStyle name="Normal 3" xfId="85"/>
    <cellStyle name="Normal 3 2" xfId="86"/>
    <cellStyle name="Normal 7" xfId="87"/>
    <cellStyle name="Normal_CFS 18-05-07 - 19-06-07" xfId="88"/>
    <cellStyle name="Normal_New Format Sept 08" xfId="89"/>
    <cellStyle name="Normal_PLBS-Jun-10" xfId="90"/>
    <cellStyle name="Note" xfId="91"/>
    <cellStyle name="Output" xfId="92"/>
    <cellStyle name="Percent" xfId="93"/>
    <cellStyle name="Result 1"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Year%2011-12\Detailed%20break%20up%20to%20june%20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console%20march08\New%20Folder%20(2)\Console%2029-05-08\Kirit%20Patel\depreciation\yr-06-07\DEP-M-2006-12\Consol-Dep-2006-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New%20Folder%20(2)\Year%2008-09\Qtr%203\console%20march08\New%20Folder%20(2)\Console%2029-05-08\Kirit%20Patel\depreciation\yr-06-07\DEP-M-2006-12\Consol-Dep-2006-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console%20march08\New%20Folder%20(2)\Console%2029-05-08\Kirit%20Patel\depreciation\yr-06-07\DEP-M-2006-12\Consol-Dep-2006-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console%20march08\New%20Folder%20(2)\Console%2029-05-08\Kirit%20Patel\depreciation\yr-06-07\DEP-M-2006-12\Consol-Dep-2006-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pmahapatra19411.SPIL\My%20Documents\27.05.2008(%20Conso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New%20Folder%20(2)\Year%2008-09\Qtr%204\Finalisation%202008-09\final\detailed%20press%20realese%200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pmahapatra19411.SPIL\My%20Documents\27.05.2008(%20Conso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New%20Folder%20(2)\Year%2008-09\Qtr%203\Detailed%20break%20up%20Sept%2008%20link-k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Detailed%20break%20up%20DEC%2008-29.01.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Detailed%20break%20up%20june%2008%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New%20Folder%20(2)\Year%2009-10\Q1\Final%20result\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fit Reconciliation 11"/>
      <sheetName val="% to sales result june 11"/>
      <sheetName val="New Press realese june 2011"/>
      <sheetName val="Other Expenditure june 11"/>
      <sheetName val="Other Income June 11 final"/>
      <sheetName val="Interst june 11 "/>
      <sheetName val="Tax Break up june  final"/>
      <sheetName val="R_d Exp_ Details june 11"/>
      <sheetName val="June 11 "/>
      <sheetName val="Exchange on purchase and sales"/>
      <sheetName val="SALES COMPARISON"/>
      <sheetName val="Sales Breakup March 11"/>
      <sheetName val="Bhavesh Summary"/>
      <sheetName val="sales elimination june 11"/>
      <sheetName val="Salary june 11"/>
      <sheetName val="Inter company Kavan"/>
      <sheetName val="Sales details 10-11"/>
      <sheetName val="D.Tax june 11  "/>
      <sheetName val="C.Tax june 11 "/>
      <sheetName val="Spil result -kvp"/>
      <sheetName val="Unrealised profit june11"/>
      <sheetName val="Profit-Monoj"/>
      <sheetName val="Sales details 11-12"/>
      <sheetName val="March Qtr"/>
      <sheetName val="Sheet1"/>
      <sheetName val="Dec 10 Nine Month "/>
      <sheetName val="Profit Reco with outer column"/>
      <sheetName val="Interest March 11 "/>
      <sheetName val="Exchange rate "/>
      <sheetName val="Unrealised profit March 10 -ref"/>
      <sheetName val="Exchange diff on pur &amp; sales"/>
      <sheetName val="Other Income Ex.flu variation "/>
      <sheetName val="Other Income others variation"/>
      <sheetName val="Other Income FMP variation"/>
      <sheetName val="Interest Variation"/>
      <sheetName val="Interest 08_NET 09-10-REF  "/>
      <sheetName val="Qtr + qtr (2)"/>
      <sheetName val="exchange on M. cost"/>
      <sheetName val="R_d Exp_ Details  March10-ref"/>
      <sheetName val="Other Income March 10-ref"/>
      <sheetName val="Profit Reco March 10-ref"/>
      <sheetName val="Minority share"/>
      <sheetName val="BSPL _ 30_06_07"/>
      <sheetName val="MATERIAL VARIANCE"/>
      <sheetName val="Caraco Exp"/>
      <sheetName val="SPI INC EXP"/>
      <sheetName val="SPG EXP"/>
      <sheetName val="Hungary Exp"/>
      <sheetName val="hungary eliminatio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se_04_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26">
        <row r="1">
          <cell r="A1" t="str">
            <v>Consolidated Interest Working upto Dec  '08</v>
          </cell>
          <cell r="E1">
            <v>10</v>
          </cell>
          <cell r="N1">
            <v>40112.96866041666</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528.3</v>
          </cell>
          <cell r="C8">
            <v>599.9</v>
          </cell>
          <cell r="D8">
            <v>859.7000000000002</v>
          </cell>
          <cell r="E8">
            <v>0</v>
          </cell>
          <cell r="F8">
            <v>1987.9</v>
          </cell>
          <cell r="G8">
            <v>0</v>
          </cell>
          <cell r="H8">
            <v>0</v>
          </cell>
          <cell r="I8">
            <v>0</v>
          </cell>
          <cell r="J8">
            <v>0</v>
          </cell>
          <cell r="K8">
            <v>0</v>
          </cell>
          <cell r="L8">
            <v>528.3</v>
          </cell>
          <cell r="M8">
            <v>599.9</v>
          </cell>
          <cell r="N8">
            <v>859.7000000000002</v>
          </cell>
        </row>
        <row r="9">
          <cell r="A9" t="str">
            <v>SUN MEXICO</v>
          </cell>
          <cell r="B9">
            <v>8</v>
          </cell>
          <cell r="C9">
            <v>3.859</v>
          </cell>
          <cell r="D9">
            <v>0</v>
          </cell>
          <cell r="E9">
            <v>0</v>
          </cell>
          <cell r="F9">
            <v>11.859</v>
          </cell>
          <cell r="G9">
            <v>2</v>
          </cell>
          <cell r="H9">
            <v>3.9</v>
          </cell>
          <cell r="I9">
            <v>7.27</v>
          </cell>
          <cell r="J9">
            <v>0</v>
          </cell>
          <cell r="K9">
            <v>13.17</v>
          </cell>
          <cell r="L9">
            <v>6</v>
          </cell>
          <cell r="M9">
            <v>-0.040999999999999925</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v>
          </cell>
          <cell r="J16">
            <v>0</v>
          </cell>
          <cell r="K16">
            <v>1.1</v>
          </cell>
          <cell r="L16">
            <v>0</v>
          </cell>
          <cell r="M16">
            <v>0</v>
          </cell>
          <cell r="N16">
            <v>-1.1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4026.959</v>
          </cell>
          <cell r="D20">
            <v>4770.6</v>
          </cell>
          <cell r="E20">
            <v>3337</v>
          </cell>
          <cell r="F20">
            <v>15149.859</v>
          </cell>
          <cell r="G20">
            <v>812</v>
          </cell>
          <cell r="H20">
            <v>923.4000000000001</v>
          </cell>
          <cell r="I20">
            <v>1294.91</v>
          </cell>
          <cell r="J20">
            <v>17</v>
          </cell>
          <cell r="K20">
            <v>3047.31</v>
          </cell>
          <cell r="L20">
            <v>2203.3</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SPG &amp; ALKALOIDA</v>
          </cell>
          <cell r="B24">
            <v>395.82056992959997</v>
          </cell>
          <cell r="C24">
            <v>457.72</v>
          </cell>
          <cell r="D24">
            <v>673.8199999999999</v>
          </cell>
          <cell r="E24">
            <v>0</v>
          </cell>
          <cell r="F24">
            <v>1527.3605699296</v>
          </cell>
          <cell r="G24">
            <v>395.82056992959997</v>
          </cell>
          <cell r="H24">
            <v>457.72</v>
          </cell>
          <cell r="I24">
            <v>673.8199999999999</v>
          </cell>
          <cell r="J24">
            <v>0</v>
          </cell>
          <cell r="K24">
            <v>1527.3605699296</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647.49709776</v>
          </cell>
          <cell r="C28">
            <v>738.84</v>
          </cell>
          <cell r="D28">
            <v>1126.46</v>
          </cell>
          <cell r="E28">
            <v>0</v>
          </cell>
          <cell r="F28">
            <v>2512.7970977600003</v>
          </cell>
          <cell r="G28">
            <v>647.49709776</v>
          </cell>
          <cell r="H28">
            <v>738.84</v>
          </cell>
          <cell r="I28">
            <v>1126.46</v>
          </cell>
          <cell r="J28">
            <v>0</v>
          </cell>
          <cell r="K28">
            <v>2512.7970977600003</v>
          </cell>
          <cell r="L28">
            <v>0</v>
          </cell>
          <cell r="M28">
            <v>0</v>
          </cell>
          <cell r="N28">
            <v>0</v>
          </cell>
        </row>
        <row r="29">
          <cell r="A29" t="str">
            <v>NET</v>
          </cell>
          <cell r="B29">
            <v>2367.80290224</v>
          </cell>
          <cell r="C29">
            <v>3288.1189999999997</v>
          </cell>
          <cell r="D29">
            <v>3644.1400000000003</v>
          </cell>
          <cell r="E29">
            <v>3337</v>
          </cell>
          <cell r="F29">
            <v>12637.06190224</v>
          </cell>
          <cell r="G29">
            <v>164.50290224000003</v>
          </cell>
          <cell r="H29">
            <v>184.56000000000006</v>
          </cell>
          <cell r="I29">
            <v>168.45000000000005</v>
          </cell>
          <cell r="J29">
            <v>17</v>
          </cell>
          <cell r="K29">
            <v>534.5129022399997</v>
          </cell>
          <cell r="L29">
            <v>2203.3</v>
          </cell>
          <cell r="M29">
            <v>3103.5589999999997</v>
          </cell>
          <cell r="N29">
            <v>3475.6899999999996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PL _ 31_03_0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inority share"/>
      <sheetName val="R_d Exp_ Details 0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_d Exp_ Details 0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I111"/>
  <sheetViews>
    <sheetView tabSelected="1" view="pageBreakPreview" zoomScale="115" zoomScaleSheetLayoutView="115" workbookViewId="0" topLeftCell="B1">
      <selection activeCell="E118" sqref="E118"/>
    </sheetView>
  </sheetViews>
  <sheetFormatPr defaultColWidth="9.140625" defaultRowHeight="12.75"/>
  <cols>
    <col min="1" max="1" width="6.00390625" style="1" hidden="1" customWidth="1"/>
    <col min="2" max="2" width="3.7109375" style="1" customWidth="1"/>
    <col min="3" max="3" width="76.00390625" style="139" customWidth="1"/>
    <col min="4" max="6" width="14.140625" style="1" customWidth="1"/>
    <col min="7" max="8" width="9.140625" style="1" customWidth="1"/>
    <col min="9" max="9" width="18.421875" style="1" customWidth="1"/>
    <col min="10" max="10" width="12.7109375" style="1" customWidth="1"/>
    <col min="11" max="11" width="17.57421875" style="1" customWidth="1"/>
    <col min="12" max="16384" width="9.140625" style="1" customWidth="1"/>
  </cols>
  <sheetData>
    <row r="1" spans="2:6" ht="12.75">
      <c r="B1" s="228" t="s">
        <v>0</v>
      </c>
      <c r="C1" s="229"/>
      <c r="D1" s="229"/>
      <c r="E1" s="229"/>
      <c r="F1" s="230"/>
    </row>
    <row r="2" spans="2:6" ht="13.5" thickBot="1">
      <c r="B2" s="231" t="s">
        <v>1</v>
      </c>
      <c r="C2" s="232"/>
      <c r="D2" s="232"/>
      <c r="E2" s="232"/>
      <c r="F2" s="233"/>
    </row>
    <row r="3" spans="2:9" ht="13.5" thickBot="1">
      <c r="B3" s="231" t="s">
        <v>2</v>
      </c>
      <c r="C3" s="232"/>
      <c r="D3" s="232"/>
      <c r="E3" s="232"/>
      <c r="F3" s="233"/>
      <c r="I3" s="2"/>
    </row>
    <row r="4" spans="2:6" ht="12.75">
      <c r="B4" s="234" t="s">
        <v>3</v>
      </c>
      <c r="C4" s="235"/>
      <c r="D4" s="235"/>
      <c r="E4" s="235"/>
      <c r="F4" s="236"/>
    </row>
    <row r="5" spans="2:6" ht="10.5" customHeight="1">
      <c r="B5" s="3"/>
      <c r="C5" s="4"/>
      <c r="D5" s="5"/>
      <c r="E5" s="5"/>
      <c r="F5" s="6" t="s">
        <v>4</v>
      </c>
    </row>
    <row r="6" spans="2:6" ht="12.75">
      <c r="B6" s="7"/>
      <c r="C6" s="8"/>
      <c r="D6" s="237" t="s">
        <v>5</v>
      </c>
      <c r="E6" s="238"/>
      <c r="F6" s="9" t="s">
        <v>6</v>
      </c>
    </row>
    <row r="7" spans="2:6" ht="12.75">
      <c r="B7" s="10"/>
      <c r="C7" s="11"/>
      <c r="D7" s="12" t="s">
        <v>7</v>
      </c>
      <c r="E7" s="12" t="s">
        <v>8</v>
      </c>
      <c r="F7" s="12" t="s">
        <v>9</v>
      </c>
    </row>
    <row r="8" spans="2:6" ht="12.75">
      <c r="B8" s="3"/>
      <c r="C8" s="13"/>
      <c r="D8" s="14" t="s">
        <v>10</v>
      </c>
      <c r="E8" s="14" t="s">
        <v>10</v>
      </c>
      <c r="F8" s="15" t="s">
        <v>11</v>
      </c>
    </row>
    <row r="9" spans="2:6" ht="12.75">
      <c r="B9" s="16" t="s">
        <v>12</v>
      </c>
      <c r="C9" s="8"/>
      <c r="D9" s="17"/>
      <c r="E9" s="17"/>
      <c r="F9" s="18"/>
    </row>
    <row r="10" spans="2:6" ht="12.75">
      <c r="B10" s="19" t="s">
        <v>13</v>
      </c>
      <c r="C10" s="11"/>
      <c r="D10" s="20">
        <v>163572.2991697593</v>
      </c>
      <c r="E10" s="20">
        <v>136506</v>
      </c>
      <c r="F10" s="20">
        <v>572143</v>
      </c>
    </row>
    <row r="11" spans="2:6" ht="12.75">
      <c r="B11" s="21" t="s">
        <v>14</v>
      </c>
      <c r="C11" s="11"/>
      <c r="D11" s="22">
        <f>D10</f>
        <v>163572.2991697593</v>
      </c>
      <c r="E11" s="22">
        <f>E10</f>
        <v>136506</v>
      </c>
      <c r="F11" s="22">
        <f>F10</f>
        <v>572143</v>
      </c>
    </row>
    <row r="12" spans="2:6" ht="12.75">
      <c r="B12" s="21" t="s">
        <v>15</v>
      </c>
      <c r="C12" s="11"/>
      <c r="D12" s="23"/>
      <c r="E12" s="23"/>
      <c r="F12" s="24"/>
    </row>
    <row r="13" spans="2:6" ht="12.75">
      <c r="B13" s="19" t="s">
        <v>16</v>
      </c>
      <c r="C13" s="11"/>
      <c r="D13" s="25">
        <v>-8663.34994907293</v>
      </c>
      <c r="E13" s="25">
        <v>-7435</v>
      </c>
      <c r="F13" s="26">
        <v>-30098.561861183774</v>
      </c>
    </row>
    <row r="14" spans="2:6" ht="12.75">
      <c r="B14" s="19" t="s">
        <v>17</v>
      </c>
      <c r="C14" s="11"/>
      <c r="D14" s="25">
        <v>45106.49441634078</v>
      </c>
      <c r="E14" s="25">
        <v>36919</v>
      </c>
      <c r="F14" s="26">
        <v>158499.8954404588</v>
      </c>
    </row>
    <row r="15" spans="2:6" ht="12.75">
      <c r="B15" s="19" t="s">
        <v>18</v>
      </c>
      <c r="C15" s="11"/>
      <c r="D15" s="25">
        <v>4264</v>
      </c>
      <c r="E15" s="25">
        <v>4083</v>
      </c>
      <c r="F15" s="26">
        <v>17668</v>
      </c>
    </row>
    <row r="16" spans="2:6" ht="12.75">
      <c r="B16" s="19" t="s">
        <v>19</v>
      </c>
      <c r="C16" s="11"/>
      <c r="D16" s="25">
        <v>27861.88477233</v>
      </c>
      <c r="E16" s="25">
        <v>12461</v>
      </c>
      <c r="F16" s="26">
        <v>79956.15669131003</v>
      </c>
    </row>
    <row r="17" spans="2:6" ht="12.75">
      <c r="B17" s="19" t="s">
        <v>20</v>
      </c>
      <c r="C17" s="11"/>
      <c r="D17" s="25">
        <v>6472.051160929999</v>
      </c>
      <c r="E17" s="25">
        <v>4020</v>
      </c>
      <c r="F17" s="26">
        <v>20405.644718421005</v>
      </c>
    </row>
    <row r="18" spans="2:6" ht="12.75">
      <c r="B18" s="19" t="s">
        <v>21</v>
      </c>
      <c r="C18" s="11"/>
      <c r="D18" s="25">
        <v>40258.616527294005</v>
      </c>
      <c r="E18" s="25">
        <f>32345-3464</f>
        <v>28881</v>
      </c>
      <c r="F18" s="26">
        <v>149402.09920312103</v>
      </c>
    </row>
    <row r="19" spans="2:6" ht="12.75">
      <c r="B19" s="21" t="s">
        <v>22</v>
      </c>
      <c r="C19" s="11"/>
      <c r="D19" s="22">
        <f>SUM(D13:D18)</f>
        <v>115299.69692782185</v>
      </c>
      <c r="E19" s="22">
        <f>SUM(E13:E18)</f>
        <v>78929</v>
      </c>
      <c r="F19" s="22">
        <f>SUM(F13:F18)</f>
        <v>395833.23419212707</v>
      </c>
    </row>
    <row r="20" spans="2:6" ht="12.75">
      <c r="B20" s="21" t="s">
        <v>23</v>
      </c>
      <c r="C20" s="11"/>
      <c r="D20" s="22">
        <f>SUM(D11-D19)-0.5</f>
        <v>48272.10224193745</v>
      </c>
      <c r="E20" s="22">
        <f>SUM(E11-E19)</f>
        <v>57577</v>
      </c>
      <c r="F20" s="22">
        <f>SUM(F11-F19)</f>
        <v>176309.76580787293</v>
      </c>
    </row>
    <row r="21" spans="2:6" ht="12.75">
      <c r="B21" s="19" t="s">
        <v>24</v>
      </c>
      <c r="C21" s="11"/>
      <c r="D21" s="25">
        <v>6531.1024859629015</v>
      </c>
      <c r="E21" s="25">
        <v>-876</v>
      </c>
      <c r="F21" s="26">
        <v>13855.101327837003</v>
      </c>
    </row>
    <row r="22" spans="2:6" ht="12.75">
      <c r="B22" s="21" t="s">
        <v>25</v>
      </c>
      <c r="C22" s="11"/>
      <c r="D22" s="23">
        <f>D20+D21</f>
        <v>54803.20472790035</v>
      </c>
      <c r="E22" s="23">
        <f>E20+E21</f>
        <v>56701</v>
      </c>
      <c r="F22" s="23">
        <f>F20+F21</f>
        <v>190164.86713570994</v>
      </c>
    </row>
    <row r="23" spans="2:6" ht="12.75">
      <c r="B23" s="19" t="s">
        <v>26</v>
      </c>
      <c r="C23" s="11"/>
      <c r="D23" s="25">
        <v>3155.2262433519973</v>
      </c>
      <c r="E23" s="25">
        <v>2032</v>
      </c>
      <c r="F23" s="26">
        <v>13415.849498461</v>
      </c>
    </row>
    <row r="24" spans="2:6" ht="12.75">
      <c r="B24" s="21" t="s">
        <v>27</v>
      </c>
      <c r="C24" s="11"/>
      <c r="D24" s="23">
        <f>D22+D23</f>
        <v>57958.43097125235</v>
      </c>
      <c r="E24" s="23">
        <f>E22+E23</f>
        <v>58733</v>
      </c>
      <c r="F24" s="23">
        <f>F22+F23</f>
        <v>203580.71663417094</v>
      </c>
    </row>
    <row r="25" spans="2:6" ht="12.75">
      <c r="B25" s="19" t="s">
        <v>28</v>
      </c>
      <c r="C25" s="11"/>
      <c r="D25" s="25">
        <v>1427.217063059999</v>
      </c>
      <c r="E25" s="25">
        <v>970</v>
      </c>
      <c r="F25" s="26">
        <v>12843.890968110998</v>
      </c>
    </row>
    <row r="26" spans="2:6" ht="12.75">
      <c r="B26" s="21" t="s">
        <v>29</v>
      </c>
      <c r="C26" s="11"/>
      <c r="D26" s="23">
        <f>D24-D25</f>
        <v>56531.21390819235</v>
      </c>
      <c r="E26" s="23">
        <f>E24-E25</f>
        <v>57763</v>
      </c>
      <c r="F26" s="23">
        <f>F24-F25</f>
        <v>190736.82566605994</v>
      </c>
    </row>
    <row r="27" spans="2:6" ht="12.75">
      <c r="B27" s="19" t="s">
        <v>30</v>
      </c>
      <c r="C27" s="11"/>
      <c r="D27" s="25">
        <v>6431.338956280937</v>
      </c>
      <c r="E27" s="25">
        <v>1331</v>
      </c>
      <c r="F27" s="26">
        <v>9131.139577173002</v>
      </c>
    </row>
    <row r="28" spans="2:7" ht="12.75">
      <c r="B28" s="21" t="s">
        <v>31</v>
      </c>
      <c r="C28" s="11"/>
      <c r="D28" s="23">
        <f>D26-D27</f>
        <v>50099.87495191141</v>
      </c>
      <c r="E28" s="23">
        <f>E26-E27</f>
        <v>56432</v>
      </c>
      <c r="F28" s="23">
        <f>F26-F27</f>
        <v>181605.68608888693</v>
      </c>
      <c r="G28" s="27"/>
    </row>
    <row r="29" spans="2:7" ht="0.75" customHeight="1">
      <c r="B29" s="21"/>
      <c r="C29" s="11"/>
      <c r="D29" s="23"/>
      <c r="E29" s="23"/>
      <c r="F29" s="24"/>
      <c r="G29" s="27"/>
    </row>
    <row r="30" spans="2:7" ht="15" customHeight="1">
      <c r="B30" s="28" t="s">
        <v>32</v>
      </c>
      <c r="C30" s="29"/>
      <c r="D30" s="23"/>
      <c r="E30" s="23"/>
      <c r="F30" s="24"/>
      <c r="G30" s="27"/>
    </row>
    <row r="31" spans="2:6" ht="12.75">
      <c r="B31" s="30"/>
      <c r="C31" s="31" t="s">
        <v>33</v>
      </c>
      <c r="D31" s="26">
        <v>10356</v>
      </c>
      <c r="E31" s="26">
        <v>10356</v>
      </c>
      <c r="F31" s="26">
        <v>10356</v>
      </c>
    </row>
    <row r="32" spans="2:7" ht="12.75" customHeight="1">
      <c r="B32" s="239" t="s">
        <v>34</v>
      </c>
      <c r="C32" s="240"/>
      <c r="D32" s="24"/>
      <c r="E32" s="24"/>
      <c r="F32" s="32">
        <v>937976</v>
      </c>
      <c r="G32" s="1">
        <v>10</v>
      </c>
    </row>
    <row r="33" spans="2:6" ht="12.75">
      <c r="B33" s="33" t="s">
        <v>35</v>
      </c>
      <c r="C33" s="34"/>
      <c r="D33" s="35">
        <f>D28/(D31/1)</f>
        <v>4.837763127840036</v>
      </c>
      <c r="E33" s="35">
        <f>E28/(E31/1)</f>
        <v>5.449208188489765</v>
      </c>
      <c r="F33" s="35">
        <f>F28/(F31/1)</f>
        <v>17.536277142611716</v>
      </c>
    </row>
    <row r="34" spans="2:6" ht="12.75">
      <c r="B34" s="36" t="s">
        <v>36</v>
      </c>
      <c r="C34" s="37"/>
      <c r="D34" s="38"/>
      <c r="E34" s="39"/>
      <c r="F34" s="40"/>
    </row>
    <row r="35" spans="2:6" ht="12.75">
      <c r="B35" s="41"/>
      <c r="C35" s="42" t="s">
        <v>37</v>
      </c>
      <c r="D35" s="43">
        <v>375753755</v>
      </c>
      <c r="E35" s="43">
        <v>75150451</v>
      </c>
      <c r="F35" s="43">
        <v>375753755</v>
      </c>
    </row>
    <row r="36" spans="2:6" ht="12.75">
      <c r="B36" s="41"/>
      <c r="C36" s="44" t="s">
        <v>38</v>
      </c>
      <c r="D36" s="45">
        <v>36.28</v>
      </c>
      <c r="E36" s="46">
        <v>36.28</v>
      </c>
      <c r="F36" s="46">
        <v>36.28</v>
      </c>
    </row>
    <row r="37" spans="2:6" ht="12.75">
      <c r="B37" s="47" t="s">
        <v>39</v>
      </c>
      <c r="C37" s="48"/>
      <c r="D37" s="49"/>
      <c r="E37" s="50"/>
      <c r="F37" s="50"/>
    </row>
    <row r="38" spans="2:6" ht="12.75">
      <c r="B38" s="51" t="s">
        <v>40</v>
      </c>
      <c r="C38" s="48" t="s">
        <v>41</v>
      </c>
      <c r="D38" s="49"/>
      <c r="E38" s="50"/>
      <c r="F38" s="50"/>
    </row>
    <row r="39" spans="2:6" ht="12.75">
      <c r="B39" s="51"/>
      <c r="C39" s="52" t="s">
        <v>37</v>
      </c>
      <c r="D39" s="49">
        <v>3237000</v>
      </c>
      <c r="E39" s="50">
        <v>629000</v>
      </c>
      <c r="F39" s="50">
        <v>2334500</v>
      </c>
    </row>
    <row r="40" spans="2:6" ht="25.5">
      <c r="B40" s="51"/>
      <c r="C40" s="53" t="s">
        <v>42</v>
      </c>
      <c r="D40" s="54">
        <v>0.49</v>
      </c>
      <c r="E40" s="55">
        <v>0.48</v>
      </c>
      <c r="F40" s="55">
        <v>0.35</v>
      </c>
    </row>
    <row r="41" spans="2:6" ht="12.75">
      <c r="B41" s="51"/>
      <c r="C41" s="53" t="s">
        <v>43</v>
      </c>
      <c r="D41" s="54">
        <v>0.31</v>
      </c>
      <c r="E41" s="55">
        <v>0.31</v>
      </c>
      <c r="F41" s="55">
        <v>0.23</v>
      </c>
    </row>
    <row r="42" spans="2:6" ht="12.75">
      <c r="B42" s="51" t="s">
        <v>44</v>
      </c>
      <c r="C42" s="48" t="s">
        <v>45</v>
      </c>
      <c r="D42" s="49"/>
      <c r="E42" s="50"/>
      <c r="F42" s="50"/>
    </row>
    <row r="43" spans="2:6" ht="12.75">
      <c r="B43" s="51"/>
      <c r="C43" s="52" t="s">
        <v>46</v>
      </c>
      <c r="D43" s="49">
        <v>656591200</v>
      </c>
      <c r="E43" s="49">
        <v>131336940</v>
      </c>
      <c r="F43" s="49">
        <v>657493700</v>
      </c>
    </row>
    <row r="44" spans="2:6" ht="25.5">
      <c r="B44" s="51"/>
      <c r="C44" s="56" t="s">
        <v>47</v>
      </c>
      <c r="D44" s="54">
        <v>99.51</v>
      </c>
      <c r="E44" s="55">
        <v>99.52</v>
      </c>
      <c r="F44" s="55">
        <v>99.65</v>
      </c>
    </row>
    <row r="45" spans="2:6" ht="12.75">
      <c r="B45" s="57"/>
      <c r="C45" s="58" t="s">
        <v>43</v>
      </c>
      <c r="D45" s="59">
        <v>63.41</v>
      </c>
      <c r="E45" s="60">
        <v>63.41</v>
      </c>
      <c r="F45" s="60">
        <v>63.49</v>
      </c>
    </row>
    <row r="46" spans="2:6" ht="3.75" customHeight="1">
      <c r="B46" s="61"/>
      <c r="C46" s="62"/>
      <c r="D46" s="63"/>
      <c r="E46" s="55"/>
      <c r="F46" s="55"/>
    </row>
    <row r="47" spans="2:6" s="67" customFormat="1" ht="12.75">
      <c r="B47" s="64" t="s">
        <v>48</v>
      </c>
      <c r="C47" s="65"/>
      <c r="D47" s="66">
        <f>D110</f>
        <v>8852</v>
      </c>
      <c r="E47" s="66">
        <v>5606</v>
      </c>
      <c r="F47" s="66">
        <v>30769.7</v>
      </c>
    </row>
    <row r="48" spans="2:6" s="72" customFormat="1" ht="2.25" customHeight="1">
      <c r="B48" s="68"/>
      <c r="C48" s="69"/>
      <c r="D48" s="70"/>
      <c r="E48" s="70"/>
      <c r="F48" s="71"/>
    </row>
    <row r="49" spans="2:6" s="72" customFormat="1" ht="12.75">
      <c r="B49" s="73">
        <v>1</v>
      </c>
      <c r="C49" s="244" t="s">
        <v>49</v>
      </c>
      <c r="D49" s="244"/>
      <c r="E49" s="244"/>
      <c r="F49" s="244"/>
    </row>
    <row r="50" spans="2:6" s="72" customFormat="1" ht="14.25" customHeight="1">
      <c r="B50" s="73"/>
      <c r="C50" s="244"/>
      <c r="D50" s="244"/>
      <c r="E50" s="244"/>
      <c r="F50" s="244"/>
    </row>
    <row r="51" spans="2:6" s="72" customFormat="1" ht="2.25" customHeight="1">
      <c r="B51" s="73"/>
      <c r="C51" s="74"/>
      <c r="D51" s="75"/>
      <c r="E51" s="75"/>
      <c r="F51" s="75"/>
    </row>
    <row r="52" spans="2:6" s="72" customFormat="1" ht="25.5" customHeight="1">
      <c r="B52" s="73">
        <v>2</v>
      </c>
      <c r="C52" s="245" t="s">
        <v>50</v>
      </c>
      <c r="D52" s="245"/>
      <c r="E52" s="245"/>
      <c r="F52" s="245"/>
    </row>
    <row r="53" spans="2:6" s="72" customFormat="1" ht="2.25" customHeight="1" hidden="1">
      <c r="B53" s="73"/>
      <c r="C53" s="76"/>
      <c r="D53" s="76"/>
      <c r="E53" s="76"/>
      <c r="F53" s="76"/>
    </row>
    <row r="54" spans="2:6" s="72" customFormat="1" ht="12.75">
      <c r="B54" s="73">
        <v>3</v>
      </c>
      <c r="C54" s="246" t="s">
        <v>51</v>
      </c>
      <c r="D54" s="246"/>
      <c r="E54" s="246"/>
      <c r="F54" s="246"/>
    </row>
    <row r="55" spans="2:6" s="72" customFormat="1" ht="12.75">
      <c r="B55" s="73"/>
      <c r="C55" s="246"/>
      <c r="D55" s="246"/>
      <c r="E55" s="246"/>
      <c r="F55" s="246"/>
    </row>
    <row r="56" spans="2:6" s="72" customFormat="1" ht="12.75">
      <c r="B56" s="73"/>
      <c r="C56" s="246"/>
      <c r="D56" s="246"/>
      <c r="E56" s="246"/>
      <c r="F56" s="246"/>
    </row>
    <row r="57" spans="2:6" s="72" customFormat="1" ht="3" customHeight="1">
      <c r="B57" s="73"/>
      <c r="C57" s="78"/>
      <c r="D57" s="79"/>
      <c r="E57" s="79"/>
      <c r="F57" s="79"/>
    </row>
    <row r="58" spans="2:6" s="72" customFormat="1" ht="15" customHeight="1">
      <c r="B58" s="73">
        <v>4</v>
      </c>
      <c r="C58" s="246" t="s">
        <v>52</v>
      </c>
      <c r="D58" s="246"/>
      <c r="E58" s="246"/>
      <c r="F58" s="246"/>
    </row>
    <row r="59" spans="2:6" s="72" customFormat="1" ht="15" customHeight="1">
      <c r="B59" s="73"/>
      <c r="C59" s="246"/>
      <c r="D59" s="246"/>
      <c r="E59" s="246"/>
      <c r="F59" s="246"/>
    </row>
    <row r="60" spans="2:6" s="72" customFormat="1" ht="9" customHeight="1">
      <c r="B60" s="73"/>
      <c r="C60" s="246"/>
      <c r="D60" s="246"/>
      <c r="E60" s="246"/>
      <c r="F60" s="246"/>
    </row>
    <row r="61" spans="2:6" s="72" customFormat="1" ht="0.75" customHeight="1">
      <c r="B61" s="73"/>
      <c r="C61" s="246"/>
      <c r="D61" s="246"/>
      <c r="E61" s="246"/>
      <c r="F61" s="246"/>
    </row>
    <row r="62" spans="2:6" s="72" customFormat="1" ht="12.75" hidden="1">
      <c r="B62" s="73"/>
      <c r="C62" s="246"/>
      <c r="D62" s="246"/>
      <c r="E62" s="246"/>
      <c r="F62" s="246"/>
    </row>
    <row r="63" spans="2:6" s="72" customFormat="1" ht="12.75" hidden="1">
      <c r="B63" s="73"/>
      <c r="C63" s="80"/>
      <c r="D63" s="80"/>
      <c r="E63" s="80"/>
      <c r="F63" s="80"/>
    </row>
    <row r="64" spans="2:6" s="72" customFormat="1" ht="12.75" hidden="1">
      <c r="B64" s="73"/>
      <c r="C64" s="80"/>
      <c r="D64" s="80"/>
      <c r="E64" s="80"/>
      <c r="F64" s="80"/>
    </row>
    <row r="65" spans="2:6" s="72" customFormat="1" ht="12.75" hidden="1">
      <c r="B65" s="73"/>
      <c r="C65" s="80"/>
      <c r="D65" s="80"/>
      <c r="E65" s="80"/>
      <c r="F65" s="80"/>
    </row>
    <row r="66" spans="2:6" s="72" customFormat="1" ht="12.75" hidden="1">
      <c r="B66" s="73"/>
      <c r="C66" s="80"/>
      <c r="D66" s="80"/>
      <c r="E66" s="80"/>
      <c r="F66" s="80"/>
    </row>
    <row r="67" spans="2:6" s="72" customFormat="1" ht="12.75" hidden="1">
      <c r="B67" s="73"/>
      <c r="C67" s="80"/>
      <c r="D67" s="80"/>
      <c r="E67" s="80"/>
      <c r="F67" s="80"/>
    </row>
    <row r="68" spans="2:6" s="72" customFormat="1" ht="4.5" customHeight="1">
      <c r="B68" s="73"/>
      <c r="C68" s="80"/>
      <c r="D68" s="80"/>
      <c r="E68" s="80"/>
      <c r="F68" s="80"/>
    </row>
    <row r="69" spans="2:6" s="72" customFormat="1" ht="12.75">
      <c r="B69" s="73">
        <v>5</v>
      </c>
      <c r="C69" s="247" t="s">
        <v>53</v>
      </c>
      <c r="D69" s="247"/>
      <c r="E69" s="247"/>
      <c r="F69" s="247"/>
    </row>
    <row r="70" spans="2:6" s="72" customFormat="1" ht="12.75">
      <c r="B70" s="73"/>
      <c r="C70" s="247"/>
      <c r="D70" s="247"/>
      <c r="E70" s="247"/>
      <c r="F70" s="247"/>
    </row>
    <row r="71" spans="2:6" s="72" customFormat="1" ht="3" customHeight="1">
      <c r="B71" s="73"/>
      <c r="C71" s="80"/>
      <c r="D71" s="80"/>
      <c r="E71" s="80"/>
      <c r="F71" s="80"/>
    </row>
    <row r="72" spans="2:6" s="72" customFormat="1" ht="12.75">
      <c r="B72" s="73">
        <v>6</v>
      </c>
      <c r="C72" s="227" t="s">
        <v>54</v>
      </c>
      <c r="D72" s="227"/>
      <c r="E72" s="227"/>
      <c r="F72" s="227"/>
    </row>
    <row r="73" spans="2:6" s="72" customFormat="1" ht="2.25" customHeight="1">
      <c r="B73" s="73"/>
      <c r="C73" s="81"/>
      <c r="D73" s="81"/>
      <c r="E73" s="81"/>
      <c r="F73" s="81"/>
    </row>
    <row r="74" spans="2:6" s="72" customFormat="1" ht="12.75">
      <c r="B74" s="73">
        <v>7</v>
      </c>
      <c r="C74" s="227" t="s">
        <v>55</v>
      </c>
      <c r="D74" s="227"/>
      <c r="E74" s="227"/>
      <c r="F74" s="227"/>
    </row>
    <row r="75" spans="2:6" s="72" customFormat="1" ht="12.75">
      <c r="B75" s="73"/>
      <c r="C75" s="227"/>
      <c r="D75" s="227"/>
      <c r="E75" s="227"/>
      <c r="F75" s="227"/>
    </row>
    <row r="76" spans="2:6" s="72" customFormat="1" ht="12.75">
      <c r="B76" s="73"/>
      <c r="C76" s="227"/>
      <c r="D76" s="227"/>
      <c r="E76" s="227"/>
      <c r="F76" s="227"/>
    </row>
    <row r="77" spans="2:6" s="72" customFormat="1" ht="12.75" customHeight="1">
      <c r="B77" s="73"/>
      <c r="C77" s="82"/>
      <c r="D77" s="82"/>
      <c r="E77" s="82"/>
      <c r="F77" s="83" t="s">
        <v>4</v>
      </c>
    </row>
    <row r="78" spans="1:6" s="72" customFormat="1" ht="12.75">
      <c r="A78" s="84"/>
      <c r="B78" s="85"/>
      <c r="C78" s="86"/>
      <c r="D78" s="241" t="s">
        <v>56</v>
      </c>
      <c r="E78" s="242"/>
      <c r="F78" s="87" t="s">
        <v>6</v>
      </c>
    </row>
    <row r="79" spans="1:6" s="72" customFormat="1" ht="12.75">
      <c r="A79" s="88"/>
      <c r="B79" s="89"/>
      <c r="C79" s="90"/>
      <c r="D79" s="91" t="s">
        <v>7</v>
      </c>
      <c r="E79" s="14" t="s">
        <v>8</v>
      </c>
      <c r="F79" s="91" t="s">
        <v>9</v>
      </c>
    </row>
    <row r="80" spans="1:6" s="72" customFormat="1" ht="12.75">
      <c r="A80" s="88"/>
      <c r="B80" s="92"/>
      <c r="C80" s="93"/>
      <c r="D80" s="94" t="s">
        <v>10</v>
      </c>
      <c r="E80" s="94" t="s">
        <v>10</v>
      </c>
      <c r="F80" s="94" t="s">
        <v>11</v>
      </c>
    </row>
    <row r="81" spans="1:6" s="72" customFormat="1" ht="12.75">
      <c r="A81" s="88"/>
      <c r="B81" s="85"/>
      <c r="C81" s="95" t="s">
        <v>57</v>
      </c>
      <c r="D81" s="96">
        <v>86296</v>
      </c>
      <c r="E81" s="97">
        <v>74659</v>
      </c>
      <c r="F81" s="97">
        <v>310470</v>
      </c>
    </row>
    <row r="82" spans="1:6" s="72" customFormat="1" ht="12.75">
      <c r="A82" s="84"/>
      <c r="B82" s="98"/>
      <c r="C82" s="99" t="s">
        <v>58</v>
      </c>
      <c r="D82" s="100">
        <v>44947</v>
      </c>
      <c r="E82" s="101">
        <v>34266</v>
      </c>
      <c r="F82" s="101">
        <v>145402</v>
      </c>
    </row>
    <row r="83" spans="1:6" s="72" customFormat="1" ht="12.75">
      <c r="A83" s="84"/>
      <c r="B83" s="102"/>
      <c r="C83" s="103" t="s">
        <v>59</v>
      </c>
      <c r="D83" s="104">
        <v>42320</v>
      </c>
      <c r="E83" s="105">
        <v>32263</v>
      </c>
      <c r="F83" s="105">
        <v>138380</v>
      </c>
    </row>
    <row r="84" spans="2:6" s="72" customFormat="1" ht="3" customHeight="1">
      <c r="B84" s="73"/>
      <c r="C84" s="81"/>
      <c r="D84" s="81"/>
      <c r="E84" s="81"/>
      <c r="F84" s="81"/>
    </row>
    <row r="85" spans="2:6" s="72" customFormat="1" ht="12.75">
      <c r="B85" s="73">
        <v>8</v>
      </c>
      <c r="C85" s="227" t="s">
        <v>60</v>
      </c>
      <c r="D85" s="227"/>
      <c r="E85" s="227"/>
      <c r="F85" s="227"/>
    </row>
    <row r="86" spans="2:6" s="72" customFormat="1" ht="12.75">
      <c r="B86" s="73"/>
      <c r="C86" s="227"/>
      <c r="D86" s="227"/>
      <c r="E86" s="227"/>
      <c r="F86" s="227"/>
    </row>
    <row r="87" spans="2:6" s="72" customFormat="1" ht="2.25" customHeight="1">
      <c r="B87" s="73"/>
      <c r="C87" s="81"/>
      <c r="D87" s="81"/>
      <c r="E87" s="81"/>
      <c r="F87" s="81"/>
    </row>
    <row r="88" spans="2:6" s="72" customFormat="1" ht="12.75">
      <c r="B88" s="73">
        <v>9</v>
      </c>
      <c r="C88" s="227" t="s">
        <v>61</v>
      </c>
      <c r="D88" s="227"/>
      <c r="E88" s="227"/>
      <c r="F88" s="227"/>
    </row>
    <row r="89" spans="2:6" s="72" customFormat="1" ht="6" customHeight="1" hidden="1">
      <c r="B89" s="73"/>
      <c r="C89" s="77"/>
      <c r="D89" s="106"/>
      <c r="E89" s="106"/>
      <c r="F89" s="106"/>
    </row>
    <row r="90" spans="2:6" s="72" customFormat="1" ht="6" customHeight="1" hidden="1">
      <c r="B90" s="73"/>
      <c r="C90" s="77"/>
      <c r="D90" s="106"/>
      <c r="E90" s="106"/>
      <c r="F90" s="106"/>
    </row>
    <row r="91" spans="2:6" s="72" customFormat="1" ht="6" customHeight="1" hidden="1">
      <c r="B91" s="73"/>
      <c r="C91" s="77"/>
      <c r="D91" s="106"/>
      <c r="E91" s="106"/>
      <c r="F91" s="106"/>
    </row>
    <row r="92" spans="2:6" s="72" customFormat="1" ht="0.75" customHeight="1" hidden="1">
      <c r="B92" s="73"/>
      <c r="C92" s="77"/>
      <c r="D92" s="106"/>
      <c r="E92" s="106"/>
      <c r="F92" s="106"/>
    </row>
    <row r="93" spans="2:6" s="72" customFormat="1" ht="12" customHeight="1">
      <c r="B93" s="73"/>
      <c r="C93" s="77"/>
      <c r="D93" s="106"/>
      <c r="E93" s="106"/>
      <c r="F93" s="106"/>
    </row>
    <row r="94" spans="2:6" s="72" customFormat="1" ht="12.75">
      <c r="B94" s="107"/>
      <c r="C94" s="77"/>
      <c r="D94" s="108"/>
      <c r="E94" s="109" t="s">
        <v>62</v>
      </c>
      <c r="F94" s="109"/>
    </row>
    <row r="95" spans="2:6" s="72" customFormat="1" ht="12.75">
      <c r="B95" s="107"/>
      <c r="C95" s="77"/>
      <c r="D95" s="110"/>
      <c r="E95" s="111"/>
      <c r="F95" s="111"/>
    </row>
    <row r="96" spans="2:6" s="72" customFormat="1" ht="12.75">
      <c r="B96" s="107"/>
      <c r="C96" s="77"/>
      <c r="D96" s="110"/>
      <c r="E96" s="111"/>
      <c r="F96" s="111"/>
    </row>
    <row r="97" spans="2:6" s="72" customFormat="1" ht="12.75">
      <c r="B97" s="107"/>
      <c r="C97" s="77"/>
      <c r="D97" s="112"/>
      <c r="E97" s="109"/>
      <c r="F97" s="109"/>
    </row>
    <row r="98" spans="2:6" s="72" customFormat="1" ht="12.75">
      <c r="B98" s="107"/>
      <c r="C98" s="77"/>
      <c r="D98" s="113"/>
      <c r="E98" s="243" t="s">
        <v>63</v>
      </c>
      <c r="F98" s="243"/>
    </row>
    <row r="99" spans="2:6" s="72" customFormat="1" ht="12.75">
      <c r="B99" s="114"/>
      <c r="C99" s="115" t="s">
        <v>64</v>
      </c>
      <c r="D99" s="116"/>
      <c r="E99" s="117" t="s">
        <v>65</v>
      </c>
      <c r="F99" s="117"/>
    </row>
    <row r="100" spans="2:6" s="72" customFormat="1" ht="6.75" customHeight="1">
      <c r="B100" s="114"/>
      <c r="C100" s="115"/>
      <c r="D100" s="116"/>
      <c r="E100" s="116"/>
      <c r="F100" s="118"/>
    </row>
    <row r="101" spans="2:6" s="72" customFormat="1" ht="12.75">
      <c r="B101" s="119"/>
      <c r="C101" s="120" t="s">
        <v>66</v>
      </c>
      <c r="D101" s="121">
        <v>63849</v>
      </c>
      <c r="E101" s="122">
        <v>57069</v>
      </c>
      <c r="F101" s="121">
        <v>238009</v>
      </c>
    </row>
    <row r="102" spans="2:6" s="72" customFormat="1" ht="12.75">
      <c r="B102" s="21"/>
      <c r="C102" s="123" t="s">
        <v>67</v>
      </c>
      <c r="D102" s="124">
        <v>62197.44990239999</v>
      </c>
      <c r="E102" s="20">
        <v>61139.167754076</v>
      </c>
      <c r="F102" s="20">
        <v>225379.19181887602</v>
      </c>
    </row>
    <row r="103" spans="2:6" s="72" customFormat="1" ht="12.75">
      <c r="B103" s="21"/>
      <c r="C103" s="123" t="s">
        <v>68</v>
      </c>
      <c r="D103" s="26">
        <f>D104-D102-D101+1</f>
        <v>25213.19519694199</v>
      </c>
      <c r="E103" s="25">
        <v>6200.832245924001</v>
      </c>
      <c r="F103" s="26">
        <v>64443.808181124</v>
      </c>
    </row>
    <row r="104" spans="2:6" s="72" customFormat="1" ht="12.75">
      <c r="B104" s="19"/>
      <c r="C104" s="125" t="s">
        <v>69</v>
      </c>
      <c r="D104" s="24">
        <v>151258.645099342</v>
      </c>
      <c r="E104" s="23">
        <f>SUM(E101:E103)</f>
        <v>124409</v>
      </c>
      <c r="F104" s="23">
        <f>SUM(F101:F103)</f>
        <v>527832</v>
      </c>
    </row>
    <row r="105" spans="2:6" s="72" customFormat="1" ht="12.75">
      <c r="B105" s="19"/>
      <c r="C105" s="123" t="s">
        <v>70</v>
      </c>
      <c r="D105" s="26">
        <v>14761.414504137301</v>
      </c>
      <c r="E105" s="25">
        <v>14178</v>
      </c>
      <c r="F105" s="26">
        <v>52121</v>
      </c>
    </row>
    <row r="106" spans="2:6" s="72" customFormat="1" ht="12.75">
      <c r="B106" s="19"/>
      <c r="C106" s="123" t="s">
        <v>71</v>
      </c>
      <c r="D106" s="26">
        <v>16.239566280000002</v>
      </c>
      <c r="E106" s="25">
        <v>48</v>
      </c>
      <c r="F106" s="26">
        <v>704</v>
      </c>
    </row>
    <row r="107" spans="2:6" s="126" customFormat="1" ht="12.75">
      <c r="B107" s="127"/>
      <c r="C107" s="128" t="s">
        <v>72</v>
      </c>
      <c r="D107" s="129">
        <f>D104+D105+D106</f>
        <v>166036.2991697593</v>
      </c>
      <c r="E107" s="129">
        <f>E104+E105+E106</f>
        <v>138635</v>
      </c>
      <c r="F107" s="129">
        <f>F104+F105+F106</f>
        <v>580657</v>
      </c>
    </row>
    <row r="108" spans="2:6" ht="12.75">
      <c r="B108" s="130" t="s">
        <v>73</v>
      </c>
      <c r="C108" s="131"/>
      <c r="D108" s="132">
        <f>D109+D110</f>
        <v>9279</v>
      </c>
      <c r="E108" s="132">
        <f>E109+E110</f>
        <v>5778</v>
      </c>
      <c r="F108" s="132">
        <f>F109+F110</f>
        <v>33130.7</v>
      </c>
    </row>
    <row r="109" spans="2:6" ht="12.75">
      <c r="B109" s="133" t="s">
        <v>74</v>
      </c>
      <c r="C109" s="134"/>
      <c r="D109" s="135">
        <v>427</v>
      </c>
      <c r="E109" s="135">
        <v>172</v>
      </c>
      <c r="F109" s="135">
        <v>2361</v>
      </c>
    </row>
    <row r="110" spans="2:6" ht="12.75">
      <c r="B110" s="136" t="s">
        <v>75</v>
      </c>
      <c r="C110" s="137"/>
      <c r="D110" s="138">
        <v>8852</v>
      </c>
      <c r="E110" s="138">
        <v>5606</v>
      </c>
      <c r="F110" s="138">
        <v>30769.7</v>
      </c>
    </row>
    <row r="111" spans="2:6" ht="12.75">
      <c r="B111" s="225" t="s">
        <v>98</v>
      </c>
      <c r="C111" s="131"/>
      <c r="D111" s="226">
        <v>44.68</v>
      </c>
      <c r="E111" s="226">
        <v>45.58</v>
      </c>
      <c r="F111" s="226">
        <v>45.5</v>
      </c>
    </row>
  </sheetData>
  <sheetProtection/>
  <mergeCells count="17">
    <mergeCell ref="C74:F76"/>
    <mergeCell ref="D78:E78"/>
    <mergeCell ref="C85:F86"/>
    <mergeCell ref="C88:F88"/>
    <mergeCell ref="E98:F98"/>
    <mergeCell ref="C49:F50"/>
    <mergeCell ref="C52:F52"/>
    <mergeCell ref="C54:F56"/>
    <mergeCell ref="C58:F62"/>
    <mergeCell ref="C69:F70"/>
    <mergeCell ref="C72:F72"/>
    <mergeCell ref="B1:F1"/>
    <mergeCell ref="B2:F2"/>
    <mergeCell ref="B3:F3"/>
    <mergeCell ref="B4:F4"/>
    <mergeCell ref="D6:E6"/>
    <mergeCell ref="B32:C32"/>
  </mergeCells>
  <printOptions/>
  <pageMargins left="0.38" right="0.05" top="0.05" bottom="0.05" header="0.05" footer="0.05"/>
  <pageSetup fitToHeight="2" horizontalDpi="600" verticalDpi="600" orientation="portrait" paperSize="9" scale="80" r:id="rId1"/>
  <rowBreaks count="1" manualBreakCount="1">
    <brk id="99" min="1" max="5" man="1"/>
  </rowBreaks>
</worksheet>
</file>

<file path=xl/worksheets/sheet2.xml><?xml version="1.0" encoding="utf-8"?>
<worksheet xmlns="http://schemas.openxmlformats.org/spreadsheetml/2006/main" xmlns:r="http://schemas.openxmlformats.org/officeDocument/2006/relationships">
  <sheetPr>
    <tabColor rgb="FF92D050"/>
  </sheetPr>
  <dimension ref="A1:H81"/>
  <sheetViews>
    <sheetView zoomScalePageLayoutView="0" workbookViewId="0" topLeftCell="A16">
      <selection activeCell="F15" sqref="F15"/>
    </sheetView>
  </sheetViews>
  <sheetFormatPr defaultColWidth="9.140625" defaultRowHeight="12.75"/>
  <cols>
    <col min="1" max="1" width="2.140625" style="224" customWidth="1"/>
    <col min="2" max="2" width="69.28125" style="140" customWidth="1"/>
    <col min="3" max="5" width="13.421875" style="211" customWidth="1"/>
    <col min="6" max="6" width="14.00390625" style="140" bestFit="1" customWidth="1"/>
    <col min="7" max="7" width="12.28125" style="140" bestFit="1" customWidth="1"/>
    <col min="8" max="8" width="12.8515625" style="140" bestFit="1" customWidth="1"/>
    <col min="9" max="16384" width="9.140625" style="140" customWidth="1"/>
  </cols>
  <sheetData>
    <row r="1" spans="1:5" ht="15">
      <c r="A1" s="248" t="s">
        <v>0</v>
      </c>
      <c r="B1" s="249"/>
      <c r="C1" s="249"/>
      <c r="D1" s="249"/>
      <c r="E1" s="250"/>
    </row>
    <row r="2" spans="1:5" ht="14.25">
      <c r="A2" s="251" t="s">
        <v>1</v>
      </c>
      <c r="B2" s="252"/>
      <c r="C2" s="252"/>
      <c r="D2" s="252"/>
      <c r="E2" s="253"/>
    </row>
    <row r="3" spans="1:5" ht="14.25">
      <c r="A3" s="251" t="s">
        <v>2</v>
      </c>
      <c r="B3" s="252"/>
      <c r="C3" s="252"/>
      <c r="D3" s="252"/>
      <c r="E3" s="253"/>
    </row>
    <row r="4" spans="1:5" ht="15">
      <c r="A4" s="254" t="s">
        <v>76</v>
      </c>
      <c r="B4" s="255"/>
      <c r="C4" s="255"/>
      <c r="D4" s="255"/>
      <c r="E4" s="256"/>
    </row>
    <row r="5" spans="1:5" ht="15">
      <c r="A5" s="141"/>
      <c r="B5" s="142"/>
      <c r="C5" s="142"/>
      <c r="D5" s="142"/>
      <c r="E5" s="143" t="s">
        <v>77</v>
      </c>
    </row>
    <row r="6" spans="1:5" ht="12.75">
      <c r="A6" s="144"/>
      <c r="B6" s="145"/>
      <c r="C6" s="257" t="s">
        <v>5</v>
      </c>
      <c r="D6" s="258"/>
      <c r="E6" s="146" t="s">
        <v>6</v>
      </c>
    </row>
    <row r="7" spans="1:5" ht="12.75">
      <c r="A7" s="147"/>
      <c r="B7" s="148"/>
      <c r="C7" s="149" t="s">
        <v>78</v>
      </c>
      <c r="D7" s="149" t="s">
        <v>79</v>
      </c>
      <c r="E7" s="149" t="s">
        <v>80</v>
      </c>
    </row>
    <row r="8" spans="1:5" ht="15.75" customHeight="1">
      <c r="A8" s="150"/>
      <c r="B8" s="151"/>
      <c r="C8" s="152" t="s">
        <v>10</v>
      </c>
      <c r="D8" s="146" t="s">
        <v>10</v>
      </c>
      <c r="E8" s="153" t="s">
        <v>11</v>
      </c>
    </row>
    <row r="9" spans="1:8" ht="12.75">
      <c r="A9" s="154" t="s">
        <v>12</v>
      </c>
      <c r="B9" s="155"/>
      <c r="C9" s="156"/>
      <c r="D9" s="156"/>
      <c r="E9" s="156"/>
      <c r="F9" s="157"/>
      <c r="G9" s="157"/>
      <c r="H9" s="157"/>
    </row>
    <row r="10" spans="1:8" ht="12.75">
      <c r="A10" s="158"/>
      <c r="B10" s="159" t="s">
        <v>13</v>
      </c>
      <c r="C10" s="160">
        <v>52119</v>
      </c>
      <c r="D10" s="160">
        <v>48678</v>
      </c>
      <c r="E10" s="160">
        <v>193312</v>
      </c>
      <c r="F10" s="161"/>
      <c r="G10" s="157"/>
      <c r="H10" s="157"/>
    </row>
    <row r="11" spans="1:8" ht="12.75">
      <c r="A11" s="158" t="s">
        <v>81</v>
      </c>
      <c r="B11" s="159" t="s">
        <v>82</v>
      </c>
      <c r="C11" s="160">
        <v>34177</v>
      </c>
      <c r="D11" s="160">
        <v>25981</v>
      </c>
      <c r="E11" s="160">
        <v>117158</v>
      </c>
      <c r="F11" s="161"/>
      <c r="G11" s="157"/>
      <c r="H11" s="157"/>
    </row>
    <row r="12" spans="1:8" ht="12.75">
      <c r="A12" s="154" t="s">
        <v>14</v>
      </c>
      <c r="B12" s="155"/>
      <c r="C12" s="162">
        <f>+C11+C9+C10</f>
        <v>86296</v>
      </c>
      <c r="D12" s="162">
        <f>+D11+D9+D10</f>
        <v>74659</v>
      </c>
      <c r="E12" s="162">
        <f>+E11+E9+E10</f>
        <v>310470</v>
      </c>
      <c r="F12" s="161"/>
      <c r="G12" s="157"/>
      <c r="H12" s="157"/>
    </row>
    <row r="13" spans="1:8" ht="12.75">
      <c r="A13" s="154" t="s">
        <v>15</v>
      </c>
      <c r="B13" s="155"/>
      <c r="C13" s="162"/>
      <c r="D13" s="162"/>
      <c r="E13" s="162"/>
      <c r="F13" s="161"/>
      <c r="G13" s="157"/>
      <c r="H13" s="157"/>
    </row>
    <row r="14" spans="1:8" ht="12.75">
      <c r="A14" s="158" t="s">
        <v>83</v>
      </c>
      <c r="B14" s="159" t="s">
        <v>83</v>
      </c>
      <c r="C14" s="160">
        <v>-1040</v>
      </c>
      <c r="D14" s="160">
        <v>187</v>
      </c>
      <c r="E14" s="160">
        <v>199</v>
      </c>
      <c r="F14" s="161"/>
      <c r="G14" s="161"/>
      <c r="H14" s="157"/>
    </row>
    <row r="15" spans="1:8" ht="12.75">
      <c r="A15" s="158" t="s">
        <v>17</v>
      </c>
      <c r="B15" s="159" t="s">
        <v>17</v>
      </c>
      <c r="C15" s="160">
        <v>20317</v>
      </c>
      <c r="D15" s="160">
        <v>20056</v>
      </c>
      <c r="E15" s="160">
        <v>71826</v>
      </c>
      <c r="F15" s="161"/>
      <c r="G15" s="157"/>
      <c r="H15" s="157"/>
    </row>
    <row r="16" spans="1:8" ht="12.75">
      <c r="A16" s="158" t="s">
        <v>18</v>
      </c>
      <c r="B16" s="159" t="s">
        <v>18</v>
      </c>
      <c r="C16" s="160">
        <v>4264</v>
      </c>
      <c r="D16" s="160">
        <v>4083</v>
      </c>
      <c r="E16" s="160">
        <v>17668</v>
      </c>
      <c r="F16" s="161"/>
      <c r="G16" s="157"/>
      <c r="H16" s="157"/>
    </row>
    <row r="17" spans="1:8" ht="12.75">
      <c r="A17" s="158" t="s">
        <v>19</v>
      </c>
      <c r="B17" s="159" t="s">
        <v>19</v>
      </c>
      <c r="C17" s="160">
        <v>7848</v>
      </c>
      <c r="D17" s="160">
        <v>6174</v>
      </c>
      <c r="E17" s="160">
        <v>26109</v>
      </c>
      <c r="F17" s="161"/>
      <c r="G17" s="157"/>
      <c r="H17" s="157"/>
    </row>
    <row r="18" spans="1:8" ht="12.75">
      <c r="A18" s="158" t="s">
        <v>20</v>
      </c>
      <c r="B18" s="159" t="s">
        <v>20</v>
      </c>
      <c r="C18" s="160">
        <v>1759</v>
      </c>
      <c r="D18" s="160">
        <v>1782</v>
      </c>
      <c r="E18" s="160">
        <v>6423</v>
      </c>
      <c r="F18" s="161"/>
      <c r="G18" s="157"/>
      <c r="H18" s="157"/>
    </row>
    <row r="19" spans="1:8" ht="12.75">
      <c r="A19" s="158" t="s">
        <v>21</v>
      </c>
      <c r="B19" s="159" t="s">
        <v>21</v>
      </c>
      <c r="C19" s="163">
        <v>16167</v>
      </c>
      <c r="D19" s="163">
        <v>13075</v>
      </c>
      <c r="E19" s="163">
        <v>62544</v>
      </c>
      <c r="F19" s="161"/>
      <c r="G19" s="157"/>
      <c r="H19" s="157"/>
    </row>
    <row r="20" spans="1:8" ht="12.75">
      <c r="A20" s="154" t="s">
        <v>22</v>
      </c>
      <c r="B20" s="155"/>
      <c r="C20" s="162">
        <f>SUM(C14:C19)</f>
        <v>49315</v>
      </c>
      <c r="D20" s="162">
        <f>SUM(D14:D19)</f>
        <v>45357</v>
      </c>
      <c r="E20" s="162">
        <f>SUM(E14:E19)</f>
        <v>184769</v>
      </c>
      <c r="F20" s="161"/>
      <c r="G20" s="164"/>
      <c r="H20" s="157"/>
    </row>
    <row r="21" spans="1:8" ht="12.75">
      <c r="A21" s="154" t="s">
        <v>23</v>
      </c>
      <c r="B21" s="155"/>
      <c r="C21" s="162">
        <f>+C12-C20</f>
        <v>36981</v>
      </c>
      <c r="D21" s="162">
        <f>+D12-D20</f>
        <v>29302</v>
      </c>
      <c r="E21" s="162">
        <f>+E12-E20</f>
        <v>125701</v>
      </c>
      <c r="F21" s="161"/>
      <c r="G21" s="157"/>
      <c r="H21" s="157"/>
    </row>
    <row r="22" spans="1:8" ht="12.75">
      <c r="A22" s="158" t="s">
        <v>24</v>
      </c>
      <c r="B22" s="159" t="s">
        <v>24</v>
      </c>
      <c r="C22" s="160">
        <v>3847</v>
      </c>
      <c r="D22" s="160">
        <v>3302</v>
      </c>
      <c r="E22" s="160">
        <v>7108</v>
      </c>
      <c r="F22" s="161"/>
      <c r="G22" s="157"/>
      <c r="H22" s="157"/>
    </row>
    <row r="23" spans="1:8" ht="12.75">
      <c r="A23" s="154" t="s">
        <v>25</v>
      </c>
      <c r="B23" s="165"/>
      <c r="C23" s="162">
        <f>+C21+C22</f>
        <v>40828</v>
      </c>
      <c r="D23" s="162">
        <f>+D21+D22</f>
        <v>32604</v>
      </c>
      <c r="E23" s="162">
        <f>+E21+E22</f>
        <v>132809</v>
      </c>
      <c r="F23" s="161"/>
      <c r="G23" s="157"/>
      <c r="H23" s="157"/>
    </row>
    <row r="24" spans="1:8" ht="12.75">
      <c r="A24" s="158" t="s">
        <v>26</v>
      </c>
      <c r="B24" s="159" t="s">
        <v>26</v>
      </c>
      <c r="C24" s="160">
        <v>4119</v>
      </c>
      <c r="D24" s="160">
        <v>1662</v>
      </c>
      <c r="E24" s="160">
        <v>12593</v>
      </c>
      <c r="F24" s="161"/>
      <c r="G24" s="157"/>
      <c r="H24" s="157"/>
    </row>
    <row r="25" spans="1:8" ht="12.75">
      <c r="A25" s="154" t="s">
        <v>27</v>
      </c>
      <c r="B25" s="165"/>
      <c r="C25" s="162">
        <f>+C23+C24</f>
        <v>44947</v>
      </c>
      <c r="D25" s="162">
        <f>+D23+D24</f>
        <v>34266</v>
      </c>
      <c r="E25" s="162">
        <f>+E23+E24</f>
        <v>145402</v>
      </c>
      <c r="F25" s="161"/>
      <c r="G25" s="157"/>
      <c r="H25" s="157"/>
    </row>
    <row r="26" spans="1:8" ht="12.75">
      <c r="A26" s="158" t="s">
        <v>28</v>
      </c>
      <c r="B26" s="159" t="s">
        <v>28</v>
      </c>
      <c r="C26" s="160">
        <v>2627</v>
      </c>
      <c r="D26" s="160">
        <v>2003</v>
      </c>
      <c r="E26" s="160">
        <v>7022</v>
      </c>
      <c r="F26" s="161"/>
      <c r="G26" s="157"/>
      <c r="H26" s="157"/>
    </row>
    <row r="27" spans="1:8" ht="12.75">
      <c r="A27" s="154" t="s">
        <v>84</v>
      </c>
      <c r="B27" s="155"/>
      <c r="C27" s="162">
        <f>+C25-C26</f>
        <v>42320</v>
      </c>
      <c r="D27" s="162">
        <f>+D25-D26</f>
        <v>32263</v>
      </c>
      <c r="E27" s="162">
        <f>+E25-E26</f>
        <v>138380</v>
      </c>
      <c r="F27" s="161"/>
      <c r="G27" s="157"/>
      <c r="H27" s="157"/>
    </row>
    <row r="28" spans="1:8" ht="12.75">
      <c r="A28" s="154" t="s">
        <v>85</v>
      </c>
      <c r="B28" s="155"/>
      <c r="C28" s="166"/>
      <c r="D28" s="166"/>
      <c r="E28" s="166"/>
      <c r="F28" s="161"/>
      <c r="G28" s="157"/>
      <c r="H28" s="157"/>
    </row>
    <row r="29" spans="1:8" ht="12.75">
      <c r="A29" s="167"/>
      <c r="B29" s="165" t="s">
        <v>86</v>
      </c>
      <c r="C29" s="160">
        <v>10356</v>
      </c>
      <c r="D29" s="160">
        <v>10356</v>
      </c>
      <c r="E29" s="160">
        <v>10356</v>
      </c>
      <c r="F29" s="161"/>
      <c r="G29" s="157"/>
      <c r="H29" s="157"/>
    </row>
    <row r="30" spans="1:8" ht="12.75">
      <c r="A30" s="154" t="s">
        <v>34</v>
      </c>
      <c r="B30" s="168"/>
      <c r="C30" s="160"/>
      <c r="D30" s="160"/>
      <c r="E30" s="160">
        <v>657697</v>
      </c>
      <c r="F30" s="161"/>
      <c r="G30" s="157"/>
      <c r="H30" s="157"/>
    </row>
    <row r="31" spans="1:8" s="174" customFormat="1" ht="12.75">
      <c r="A31" s="169" t="s">
        <v>87</v>
      </c>
      <c r="B31" s="170"/>
      <c r="C31" s="171">
        <v>4.1</v>
      </c>
      <c r="D31" s="171">
        <v>3.1</v>
      </c>
      <c r="E31" s="171">
        <v>13.4</v>
      </c>
      <c r="F31" s="172"/>
      <c r="G31" s="173"/>
      <c r="H31" s="173"/>
    </row>
    <row r="32" spans="1:8" ht="12.75">
      <c r="A32" s="175" t="s">
        <v>36</v>
      </c>
      <c r="B32" s="176"/>
      <c r="C32" s="177"/>
      <c r="D32" s="177"/>
      <c r="E32" s="177"/>
      <c r="F32" s="161"/>
      <c r="G32" s="178"/>
      <c r="H32" s="157"/>
    </row>
    <row r="33" spans="1:8" ht="12.75">
      <c r="A33" s="179"/>
      <c r="B33" s="159" t="s">
        <v>88</v>
      </c>
      <c r="C33" s="180">
        <v>375753755</v>
      </c>
      <c r="D33" s="180">
        <v>75150451</v>
      </c>
      <c r="E33" s="180">
        <v>375753755</v>
      </c>
      <c r="F33" s="161"/>
      <c r="G33" s="161"/>
      <c r="H33" s="161"/>
    </row>
    <row r="34" spans="1:8" s="172" customFormat="1" ht="12.75">
      <c r="A34" s="181"/>
      <c r="B34" s="182" t="s">
        <v>38</v>
      </c>
      <c r="C34" s="183">
        <v>36.28</v>
      </c>
      <c r="D34" s="183">
        <v>36.28</v>
      </c>
      <c r="E34" s="183">
        <v>36.28</v>
      </c>
      <c r="F34" s="161"/>
      <c r="G34" s="178"/>
      <c r="H34" s="178"/>
    </row>
    <row r="35" spans="1:8" s="157" customFormat="1" ht="12.75">
      <c r="A35" s="47" t="s">
        <v>39</v>
      </c>
      <c r="B35" s="184"/>
      <c r="C35" s="185"/>
      <c r="D35" s="185"/>
      <c r="E35" s="185"/>
      <c r="F35" s="172"/>
      <c r="G35" s="172"/>
      <c r="H35" s="172"/>
    </row>
    <row r="36" spans="1:8" ht="12.75">
      <c r="A36" s="51" t="s">
        <v>40</v>
      </c>
      <c r="B36" s="184" t="s">
        <v>41</v>
      </c>
      <c r="C36" s="185"/>
      <c r="D36" s="185"/>
      <c r="E36" s="185"/>
      <c r="F36" s="172"/>
      <c r="G36" s="172"/>
      <c r="H36" s="172"/>
    </row>
    <row r="37" spans="1:8" ht="12.75">
      <c r="A37" s="51"/>
      <c r="B37" s="159" t="s">
        <v>88</v>
      </c>
      <c r="C37" s="185">
        <v>3237000</v>
      </c>
      <c r="D37" s="185">
        <v>629000</v>
      </c>
      <c r="E37" s="185">
        <v>2334500</v>
      </c>
      <c r="F37" s="161"/>
      <c r="G37" s="178"/>
      <c r="H37" s="178"/>
    </row>
    <row r="38" spans="1:8" ht="25.5">
      <c r="A38" s="51"/>
      <c r="B38" s="186" t="s">
        <v>42</v>
      </c>
      <c r="C38" s="183">
        <v>0.49</v>
      </c>
      <c r="D38" s="183">
        <v>0.48</v>
      </c>
      <c r="E38" s="183">
        <v>0.35</v>
      </c>
      <c r="F38" s="161"/>
      <c r="G38" s="178"/>
      <c r="H38" s="178"/>
    </row>
    <row r="39" spans="1:8" ht="12.75">
      <c r="A39" s="51"/>
      <c r="B39" s="184" t="s">
        <v>43</v>
      </c>
      <c r="C39" s="183">
        <v>0.31</v>
      </c>
      <c r="D39" s="183">
        <v>0.31</v>
      </c>
      <c r="E39" s="183">
        <v>0.23</v>
      </c>
      <c r="F39" s="161"/>
      <c r="G39" s="178"/>
      <c r="H39" s="178"/>
    </row>
    <row r="40" spans="1:8" ht="12.75">
      <c r="A40" s="51" t="s">
        <v>44</v>
      </c>
      <c r="B40" s="184" t="s">
        <v>45</v>
      </c>
      <c r="C40" s="185"/>
      <c r="D40" s="185"/>
      <c r="E40" s="185"/>
      <c r="F40" s="161"/>
      <c r="G40" s="178"/>
      <c r="H40" s="178"/>
    </row>
    <row r="41" spans="1:8" ht="12.75">
      <c r="A41" s="51"/>
      <c r="B41" s="159" t="s">
        <v>88</v>
      </c>
      <c r="C41" s="180">
        <v>656591200</v>
      </c>
      <c r="D41" s="180">
        <v>131336940</v>
      </c>
      <c r="E41" s="180">
        <v>657493700</v>
      </c>
      <c r="F41" s="161"/>
      <c r="G41" s="178"/>
      <c r="H41" s="178"/>
    </row>
    <row r="42" spans="1:8" ht="25.5">
      <c r="A42" s="51"/>
      <c r="B42" s="186" t="s">
        <v>47</v>
      </c>
      <c r="C42" s="183">
        <v>99.51</v>
      </c>
      <c r="D42" s="183">
        <v>99.52</v>
      </c>
      <c r="E42" s="183">
        <v>99.65</v>
      </c>
      <c r="F42" s="187"/>
      <c r="G42" s="187"/>
      <c r="H42" s="187"/>
    </row>
    <row r="43" spans="1:8" ht="12.75">
      <c r="A43" s="57"/>
      <c r="B43" s="188" t="s">
        <v>43</v>
      </c>
      <c r="C43" s="189">
        <v>63.41</v>
      </c>
      <c r="D43" s="189">
        <v>63.41</v>
      </c>
      <c r="E43" s="189">
        <v>63.49</v>
      </c>
      <c r="F43" s="187"/>
      <c r="G43" s="187"/>
      <c r="H43" s="187"/>
    </row>
    <row r="44" spans="1:8" ht="6" customHeight="1">
      <c r="A44" s="190"/>
      <c r="B44" s="191"/>
      <c r="C44" s="192"/>
      <c r="D44" s="192"/>
      <c r="E44" s="192"/>
      <c r="F44" s="161"/>
      <c r="G44" s="178"/>
      <c r="H44" s="157"/>
    </row>
    <row r="45" spans="1:8" ht="12.75">
      <c r="A45" s="193" t="s">
        <v>89</v>
      </c>
      <c r="B45" s="194"/>
      <c r="C45" s="195">
        <v>3928</v>
      </c>
      <c r="D45" s="195">
        <v>3932</v>
      </c>
      <c r="E45" s="195">
        <v>15727.999999999996</v>
      </c>
      <c r="F45" s="161"/>
      <c r="G45" s="157"/>
      <c r="H45" s="157"/>
    </row>
    <row r="46" spans="1:8" ht="6" customHeight="1">
      <c r="A46" s="196"/>
      <c r="B46" s="196"/>
      <c r="C46" s="197"/>
      <c r="D46" s="197"/>
      <c r="E46" s="197"/>
      <c r="F46" s="161"/>
      <c r="G46" s="157"/>
      <c r="H46" s="157"/>
    </row>
    <row r="47" spans="1:8" ht="12.75">
      <c r="A47" s="198">
        <v>1</v>
      </c>
      <c r="B47" s="259" t="s">
        <v>90</v>
      </c>
      <c r="C47" s="259"/>
      <c r="D47" s="259"/>
      <c r="E47" s="259"/>
      <c r="F47" s="161"/>
      <c r="G47" s="157"/>
      <c r="H47" s="157"/>
    </row>
    <row r="48" spans="1:8" ht="12.75">
      <c r="A48" s="198"/>
      <c r="B48" s="260"/>
      <c r="C48" s="260"/>
      <c r="D48" s="260"/>
      <c r="E48" s="260"/>
      <c r="F48" s="161"/>
      <c r="G48" s="157"/>
      <c r="H48" s="157"/>
    </row>
    <row r="49" spans="1:8" ht="6" customHeight="1">
      <c r="A49" s="201"/>
      <c r="B49" s="200"/>
      <c r="C49" s="200"/>
      <c r="D49" s="200"/>
      <c r="E49" s="200"/>
      <c r="F49" s="161"/>
      <c r="G49" s="157"/>
      <c r="H49" s="157"/>
    </row>
    <row r="50" spans="1:8" ht="12.75">
      <c r="A50" s="201">
        <v>2</v>
      </c>
      <c r="B50" s="259" t="s">
        <v>91</v>
      </c>
      <c r="C50" s="259"/>
      <c r="D50" s="259"/>
      <c r="E50" s="259"/>
      <c r="F50" s="161"/>
      <c r="G50" s="157"/>
      <c r="H50" s="157"/>
    </row>
    <row r="51" spans="1:8" ht="12.75">
      <c r="A51" s="201"/>
      <c r="B51" s="259"/>
      <c r="C51" s="259"/>
      <c r="D51" s="259"/>
      <c r="E51" s="259"/>
      <c r="F51" s="161"/>
      <c r="G51" s="157"/>
      <c r="H51" s="157"/>
    </row>
    <row r="52" spans="1:8" ht="12.75">
      <c r="A52" s="201"/>
      <c r="B52" s="260"/>
      <c r="C52" s="260"/>
      <c r="D52" s="260"/>
      <c r="E52" s="260"/>
      <c r="F52" s="161"/>
      <c r="G52" s="157"/>
      <c r="H52" s="157"/>
    </row>
    <row r="53" spans="1:8" ht="6" customHeight="1">
      <c r="A53" s="201"/>
      <c r="B53" s="200"/>
      <c r="C53" s="200"/>
      <c r="D53" s="200"/>
      <c r="E53" s="200"/>
      <c r="F53" s="161"/>
      <c r="G53" s="157"/>
      <c r="H53" s="157"/>
    </row>
    <row r="54" spans="1:8" ht="12.75">
      <c r="A54" s="201">
        <v>3</v>
      </c>
      <c r="B54" s="259" t="s">
        <v>92</v>
      </c>
      <c r="C54" s="259"/>
      <c r="D54" s="259"/>
      <c r="E54" s="259"/>
      <c r="F54" s="161"/>
      <c r="G54" s="157"/>
      <c r="H54" s="157"/>
    </row>
    <row r="55" spans="1:8" ht="12.75">
      <c r="A55" s="201"/>
      <c r="B55" s="259"/>
      <c r="C55" s="259"/>
      <c r="D55" s="259"/>
      <c r="E55" s="259"/>
      <c r="F55" s="161"/>
      <c r="G55" s="157"/>
      <c r="H55" s="157"/>
    </row>
    <row r="56" spans="1:8" ht="6" customHeight="1">
      <c r="A56" s="201"/>
      <c r="B56" s="200"/>
      <c r="C56" s="200"/>
      <c r="D56" s="200"/>
      <c r="E56" s="200"/>
      <c r="F56" s="161"/>
      <c r="G56" s="157"/>
      <c r="H56" s="157"/>
    </row>
    <row r="57" spans="1:8" s="204" customFormat="1" ht="12.75">
      <c r="A57" s="202">
        <v>4</v>
      </c>
      <c r="B57" s="262" t="s">
        <v>93</v>
      </c>
      <c r="C57" s="262"/>
      <c r="D57" s="262"/>
      <c r="E57" s="262"/>
      <c r="F57" s="161"/>
      <c r="G57" s="203"/>
      <c r="H57" s="203"/>
    </row>
    <row r="58" spans="1:8" ht="6" customHeight="1">
      <c r="A58" s="201"/>
      <c r="B58" s="200"/>
      <c r="C58" s="200"/>
      <c r="D58" s="200"/>
      <c r="E58" s="200"/>
      <c r="F58" s="161"/>
      <c r="G58" s="157"/>
      <c r="H58" s="157"/>
    </row>
    <row r="59" spans="1:8" ht="12.75">
      <c r="A59" s="202">
        <v>5</v>
      </c>
      <c r="B59" s="260" t="s">
        <v>54</v>
      </c>
      <c r="C59" s="260"/>
      <c r="D59" s="260"/>
      <c r="E59" s="260"/>
      <c r="F59" s="161"/>
      <c r="G59" s="157"/>
      <c r="H59" s="157"/>
    </row>
    <row r="60" spans="1:8" ht="6" customHeight="1">
      <c r="A60" s="201"/>
      <c r="B60" s="199"/>
      <c r="C60" s="199"/>
      <c r="D60" s="199"/>
      <c r="E60" s="199"/>
      <c r="F60" s="161"/>
      <c r="G60" s="157"/>
      <c r="H60" s="157"/>
    </row>
    <row r="61" spans="1:8" ht="12.75">
      <c r="A61" s="201">
        <v>6</v>
      </c>
      <c r="B61" s="259" t="s">
        <v>94</v>
      </c>
      <c r="C61" s="259"/>
      <c r="D61" s="259"/>
      <c r="E61" s="259"/>
      <c r="F61" s="161"/>
      <c r="G61" s="157"/>
      <c r="H61" s="157"/>
    </row>
    <row r="62" spans="1:8" ht="6" customHeight="1">
      <c r="A62" s="201"/>
      <c r="B62" s="199"/>
      <c r="C62" s="199"/>
      <c r="D62" s="199"/>
      <c r="E62" s="199"/>
      <c r="F62" s="161"/>
      <c r="G62" s="157"/>
      <c r="H62" s="157"/>
    </row>
    <row r="63" spans="1:8" ht="12.75" customHeight="1">
      <c r="A63" s="201">
        <v>7</v>
      </c>
      <c r="B63" s="263" t="s">
        <v>95</v>
      </c>
      <c r="C63" s="263"/>
      <c r="D63" s="263"/>
      <c r="E63" s="263"/>
      <c r="F63" s="161"/>
      <c r="G63" s="157"/>
      <c r="H63" s="157"/>
    </row>
    <row r="64" spans="1:8" ht="12.75">
      <c r="A64" s="201"/>
      <c r="B64" s="263"/>
      <c r="C64" s="263"/>
      <c r="D64" s="263"/>
      <c r="E64" s="263"/>
      <c r="F64" s="161"/>
      <c r="G64" s="157"/>
      <c r="H64" s="157"/>
    </row>
    <row r="65" spans="1:8" ht="6" customHeight="1">
      <c r="A65" s="201"/>
      <c r="B65" s="199"/>
      <c r="C65" s="199"/>
      <c r="D65" s="199"/>
      <c r="E65" s="199"/>
      <c r="F65" s="161"/>
      <c r="G65" s="157"/>
      <c r="H65" s="157"/>
    </row>
    <row r="66" spans="1:8" ht="12.75">
      <c r="A66" s="201">
        <v>8</v>
      </c>
      <c r="B66" s="261" t="s">
        <v>61</v>
      </c>
      <c r="C66" s="261"/>
      <c r="D66" s="261"/>
      <c r="E66" s="261"/>
      <c r="F66" s="161"/>
      <c r="G66" s="157"/>
      <c r="H66" s="157"/>
    </row>
    <row r="67" spans="1:8" ht="6" customHeight="1">
      <c r="A67" s="201"/>
      <c r="B67" s="199"/>
      <c r="C67" s="199"/>
      <c r="D67" s="199"/>
      <c r="E67" s="199"/>
      <c r="F67" s="161"/>
      <c r="G67" s="157"/>
      <c r="H67" s="157"/>
    </row>
    <row r="68" spans="1:8" ht="14.25">
      <c r="A68" s="205"/>
      <c r="B68" s="157"/>
      <c r="C68" s="206" t="s">
        <v>96</v>
      </c>
      <c r="D68" s="207"/>
      <c r="E68" s="208"/>
      <c r="F68" s="161"/>
      <c r="G68" s="157"/>
      <c r="H68" s="157"/>
    </row>
    <row r="69" spans="1:8" ht="12.75">
      <c r="A69" s="209"/>
      <c r="B69" s="157"/>
      <c r="C69" s="210"/>
      <c r="E69" s="212"/>
      <c r="F69" s="161"/>
      <c r="G69" s="157"/>
      <c r="H69" s="157"/>
    </row>
    <row r="70" spans="1:8" ht="12.75">
      <c r="A70" s="209"/>
      <c r="B70" s="157"/>
      <c r="C70" s="213"/>
      <c r="D70" s="214"/>
      <c r="E70" s="215"/>
      <c r="F70" s="161"/>
      <c r="G70" s="157"/>
      <c r="H70" s="157"/>
    </row>
    <row r="71" spans="1:8" ht="12.75">
      <c r="A71" s="216"/>
      <c r="B71" s="157"/>
      <c r="C71" s="213"/>
      <c r="D71" s="214"/>
      <c r="E71" s="215"/>
      <c r="F71" s="161"/>
      <c r="G71" s="157"/>
      <c r="H71" s="157"/>
    </row>
    <row r="72" spans="1:8" ht="15">
      <c r="A72" s="216"/>
      <c r="B72" s="157"/>
      <c r="C72" s="217" t="s">
        <v>63</v>
      </c>
      <c r="D72" s="218"/>
      <c r="E72" s="219"/>
      <c r="F72" s="161"/>
      <c r="G72" s="157"/>
      <c r="H72" s="157"/>
    </row>
    <row r="73" spans="1:8" ht="14.25">
      <c r="A73" s="216"/>
      <c r="B73" s="220" t="s">
        <v>64</v>
      </c>
      <c r="C73" s="221" t="s">
        <v>97</v>
      </c>
      <c r="D73" s="222"/>
      <c r="E73" s="208"/>
      <c r="F73" s="161"/>
      <c r="G73" s="157"/>
      <c r="H73" s="157"/>
    </row>
    <row r="74" spans="1:8" ht="12.75">
      <c r="A74" s="140"/>
      <c r="F74" s="157"/>
      <c r="G74" s="157"/>
      <c r="H74" s="157"/>
    </row>
    <row r="75" spans="1:8" ht="12.75">
      <c r="A75" s="140"/>
      <c r="F75" s="157"/>
      <c r="G75" s="157"/>
      <c r="H75" s="157"/>
    </row>
    <row r="76" spans="1:8" ht="12.75">
      <c r="A76" s="140"/>
      <c r="F76" s="157"/>
      <c r="G76" s="157"/>
      <c r="H76" s="157"/>
    </row>
    <row r="77" spans="1:8" ht="12.75">
      <c r="A77" s="140"/>
      <c r="F77" s="157"/>
      <c r="G77" s="157"/>
      <c r="H77" s="157"/>
    </row>
    <row r="78" spans="1:8" ht="12.75">
      <c r="A78" s="140"/>
      <c r="B78" s="223"/>
      <c r="F78" s="157"/>
      <c r="G78" s="157"/>
      <c r="H78" s="157"/>
    </row>
    <row r="79" spans="1:8" ht="12.75">
      <c r="A79" s="140"/>
      <c r="F79" s="157"/>
      <c r="G79" s="157"/>
      <c r="H79" s="157"/>
    </row>
    <row r="80" spans="1:8" ht="12.75">
      <c r="A80" s="140"/>
      <c r="F80" s="157"/>
      <c r="G80" s="157"/>
      <c r="H80" s="157"/>
    </row>
    <row r="81" spans="1:8" ht="12.75">
      <c r="A81" s="140"/>
      <c r="F81" s="157"/>
      <c r="G81" s="157"/>
      <c r="H81" s="157"/>
    </row>
  </sheetData>
  <sheetProtection/>
  <mergeCells count="13">
    <mergeCell ref="B66:E66"/>
    <mergeCell ref="B50:E52"/>
    <mergeCell ref="B54:E55"/>
    <mergeCell ref="B57:E57"/>
    <mergeCell ref="B59:E59"/>
    <mergeCell ref="B61:E61"/>
    <mergeCell ref="B63:E64"/>
    <mergeCell ref="A1:E1"/>
    <mergeCell ref="A2:E2"/>
    <mergeCell ref="A3:E3"/>
    <mergeCell ref="A4:E4"/>
    <mergeCell ref="C6:D6"/>
    <mergeCell ref="B47:E48"/>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Pradeep</dc:creator>
  <cp:keywords/>
  <dc:description/>
  <cp:lastModifiedBy>Ajay P. Khodke</cp:lastModifiedBy>
  <cp:lastPrinted>2011-07-28T08:37:08Z</cp:lastPrinted>
  <dcterms:created xsi:type="dcterms:W3CDTF">2011-07-28T07:50:45Z</dcterms:created>
  <dcterms:modified xsi:type="dcterms:W3CDTF">2019-09-21T12:00:02Z</dcterms:modified>
  <cp:category/>
  <cp:version/>
  <cp:contentType/>
  <cp:contentStatus/>
</cp:coreProperties>
</file>